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10" activeTab="1"/>
  </bookViews>
  <sheets>
    <sheet name="2017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<sst xmlns="http://schemas.openxmlformats.org/spreadsheetml/2006/main" count="408" uniqueCount="64">
  <si>
    <t>Ejercicio</t>
  </si>
  <si>
    <t>Periodo que se informa (semestral)</t>
  </si>
  <si>
    <t>Descripción del bien</t>
  </si>
  <si>
    <t>Código de identificación, en su caso</t>
  </si>
  <si>
    <t>Cantidad (total para cada bien)</t>
  </si>
  <si>
    <t>Monto unitario del bien (previo de adquisición o valor contable)</t>
  </si>
  <si>
    <t>Monto por grupo de bienes</t>
  </si>
  <si>
    <t>Periodo de actualización de la información: trimestral. En su caso, 30 días hábiles después de adquirir o dar de baja algún bien</t>
  </si>
  <si>
    <t xml:space="preserve">Inventario de bienes muebles del Fondo Mixto de Promoción Turística </t>
  </si>
  <si>
    <t>Área(s) o unidad(es) administrativa(s) genera(n) o posee(n) la información:  Dirección de Administración, Subdirección de Recursos Materiales y Servicios Generales</t>
  </si>
  <si>
    <t>Caja fuerte</t>
  </si>
  <si>
    <t>Credenza</t>
  </si>
  <si>
    <t>Estante metalico armado</t>
  </si>
  <si>
    <t>Mesa lateral de 60 x 60</t>
  </si>
  <si>
    <t>Mesa de centro de 120 x 60</t>
  </si>
  <si>
    <t>Mesa de juntas</t>
  </si>
  <si>
    <t>Mesa de trabajo</t>
  </si>
  <si>
    <t>Mesa modular</t>
  </si>
  <si>
    <t>Modulo de trabajo en L</t>
  </si>
  <si>
    <t>Estación de trabajo ejecutiva</t>
  </si>
  <si>
    <t>Modulo de trabajo en L con pedestal</t>
  </si>
  <si>
    <t>Mesa rinconera de 60 x 60</t>
  </si>
  <si>
    <t>Modulo de Información Turística</t>
  </si>
  <si>
    <t>Perchero de madera</t>
  </si>
  <si>
    <t>Perchero de metal</t>
  </si>
  <si>
    <t>Silla metalica sin brazos</t>
  </si>
  <si>
    <t>Silla metalica con brazos</t>
  </si>
  <si>
    <t>Sillón Ejecutivo</t>
  </si>
  <si>
    <t>Sillón secretarial rojo</t>
  </si>
  <si>
    <t>Sillón ejecutivo de piel</t>
  </si>
  <si>
    <t>Sillón para visitas tipo trineo</t>
  </si>
  <si>
    <t>Sofa de dos plazas</t>
  </si>
  <si>
    <t>Sofa de tres plazas</t>
  </si>
  <si>
    <t>Sofa de una plaza</t>
  </si>
  <si>
    <t>Juego de sala</t>
  </si>
  <si>
    <t>Refrigerador</t>
  </si>
  <si>
    <t>Impresora lasser</t>
  </si>
  <si>
    <t>Computadora</t>
  </si>
  <si>
    <t>Computadora tipo Lap top</t>
  </si>
  <si>
    <t>No break</t>
  </si>
  <si>
    <t>Servidor</t>
  </si>
  <si>
    <t>Maquina de escribir electrica</t>
  </si>
  <si>
    <t>Cajonera fija</t>
  </si>
  <si>
    <t>Archivo movil gris</t>
  </si>
  <si>
    <t>Archivero de Almacenamiento</t>
  </si>
  <si>
    <t>Archivero vertical</t>
  </si>
  <si>
    <t>Cajonera pedestal</t>
  </si>
  <si>
    <t>Archivero metálico</t>
  </si>
  <si>
    <t>Proyector</t>
  </si>
  <si>
    <t>Enfriador y calentador de agua</t>
  </si>
  <si>
    <t>Pantalla para Proyector</t>
  </si>
  <si>
    <t>Pantalla de plasma</t>
  </si>
  <si>
    <t>Automovil Sedan 4 puertas</t>
  </si>
  <si>
    <t xml:space="preserve">Automovil Tida </t>
  </si>
  <si>
    <t>Automovil Sentra</t>
  </si>
  <si>
    <t>Bicicleta con equipo de seguridad</t>
  </si>
  <si>
    <t>Engargoladora</t>
  </si>
  <si>
    <t>Amplificador</t>
  </si>
  <si>
    <t>Extintor</t>
  </si>
  <si>
    <t>Enero-Diciembre</t>
  </si>
  <si>
    <t>Fecha de actualización: 31/diciembre/2017</t>
  </si>
  <si>
    <t>Fecha de validación: 31/diciembre/2017</t>
  </si>
  <si>
    <t>Fecha de actualización: 31/diciembre/2016</t>
  </si>
  <si>
    <t>Fecha de validación: 31/diciembre/2016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</si>
</sst>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37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52" applyFont="1" applyFill="1" applyBorder="1" applyAlignment="1">
      <alignment horizontal="center" vertical="center"/>
      <protection/>
    </xf>
    <xf numFmtId="170" fontId="2" fillId="0" borderId="10" xfId="49" applyFont="1" applyFill="1" applyBorder="1" applyAlignment="1">
      <alignment horizontal="right" vertical="center"/>
    </xf>
    <xf numFmtId="170" fontId="0" fillId="0" borderId="10" xfId="49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52" applyFont="1" applyFill="1" applyBorder="1" applyAlignment="1">
      <alignment horizontal="center"/>
      <protection/>
    </xf>
    <xf numFmtId="1" fontId="2" fillId="0" borderId="10" xfId="52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8" fillId="0" borderId="12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133350</xdr:rowOff>
    </xdr:from>
    <xdr:to>
      <xdr:col>5</xdr:col>
      <xdr:colOff>533400</xdr:colOff>
      <xdr:row>6</xdr:row>
      <xdr:rowOff>180975</xdr:rowOff>
    </xdr:to>
    <xdr:pic>
      <xdr:nvPicPr>
        <xdr:cNvPr id="1" name="28 Imagen"/>
        <xdr:cNvPicPr preferRelativeResize="1">
          <a:picLocks noChangeAspect="1"/>
        </xdr:cNvPicPr>
      </xdr:nvPicPr>
      <xdr:blipFill>
        <a:blip r:embed="rId1"/>
        <a:srcRect l="15690"/>
        <a:stretch>
          <a:fillRect/>
        </a:stretch>
      </xdr:blipFill>
      <xdr:spPr>
        <a:xfrm>
          <a:off x="838200" y="133350"/>
          <a:ext cx="6934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104775</xdr:rowOff>
    </xdr:from>
    <xdr:to>
      <xdr:col>5</xdr:col>
      <xdr:colOff>76200</xdr:colOff>
      <xdr:row>6</xdr:row>
      <xdr:rowOff>133350</xdr:rowOff>
    </xdr:to>
    <xdr:pic>
      <xdr:nvPicPr>
        <xdr:cNvPr id="1" name="28 Imagen"/>
        <xdr:cNvPicPr preferRelativeResize="1">
          <a:picLocks noChangeAspect="1"/>
        </xdr:cNvPicPr>
      </xdr:nvPicPr>
      <xdr:blipFill>
        <a:blip r:embed="rId1"/>
        <a:srcRect l="15690"/>
        <a:stretch>
          <a:fillRect/>
        </a:stretch>
      </xdr:blipFill>
      <xdr:spPr>
        <a:xfrm>
          <a:off x="762000" y="104775"/>
          <a:ext cx="7010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112"/>
  <sheetViews>
    <sheetView zoomScalePageLayoutView="0" workbookViewId="0" topLeftCell="A100">
      <selection activeCell="C110" sqref="C110"/>
    </sheetView>
  </sheetViews>
  <sheetFormatPr defaultColWidth="11.421875" defaultRowHeight="15"/>
  <cols>
    <col min="2" max="2" width="14.8515625" style="0" customWidth="1"/>
    <col min="3" max="3" width="27.140625" style="0" customWidth="1"/>
    <col min="4" max="4" width="32.8515625" style="0" customWidth="1"/>
    <col min="5" max="5" width="22.28125" style="16" customWidth="1"/>
    <col min="6" max="6" width="21.00390625" style="0" customWidth="1"/>
    <col min="7" max="7" width="24.57421875" style="0" customWidth="1"/>
    <col min="8" max="8" width="20.7109375" style="0" customWidth="1"/>
  </cols>
  <sheetData>
    <row r="1" ht="15"/>
    <row r="2" ht="15"/>
    <row r="3" ht="15"/>
    <row r="4" ht="15"/>
    <row r="5" ht="15"/>
    <row r="6" ht="15"/>
    <row r="7" ht="15"/>
    <row r="8" spans="3:7" ht="15" customHeight="1">
      <c r="C8" s="17" t="s">
        <v>8</v>
      </c>
      <c r="D8" s="17"/>
      <c r="E8" s="17"/>
      <c r="F8" s="17"/>
      <c r="G8" s="17"/>
    </row>
    <row r="9" spans="2:8" ht="78.75" customHeight="1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</row>
    <row r="10" spans="2:8" ht="57.75" customHeight="1">
      <c r="B10" s="4">
        <v>2017</v>
      </c>
      <c r="C10" s="4" t="s">
        <v>59</v>
      </c>
      <c r="D10" s="8" t="s">
        <v>22</v>
      </c>
      <c r="E10" s="12">
        <v>5111000212</v>
      </c>
      <c r="F10" s="4">
        <v>1</v>
      </c>
      <c r="G10" s="10">
        <v>250700</v>
      </c>
      <c r="H10" s="11">
        <f>G10*F10</f>
        <v>250700</v>
      </c>
    </row>
    <row r="11" spans="2:8" ht="57.75" customHeight="1">
      <c r="B11" s="4">
        <v>2017</v>
      </c>
      <c r="C11" s="4" t="s">
        <v>59</v>
      </c>
      <c r="D11" s="9" t="s">
        <v>37</v>
      </c>
      <c r="E11" s="13">
        <v>5151000138</v>
      </c>
      <c r="F11" s="4">
        <v>4</v>
      </c>
      <c r="G11" s="10">
        <v>18615.75</v>
      </c>
      <c r="H11" s="11">
        <f aca="true" t="shared" si="0" ref="H11:H29">G11*F11</f>
        <v>74463</v>
      </c>
    </row>
    <row r="12" spans="2:8" ht="15">
      <c r="B12" s="4">
        <v>2017</v>
      </c>
      <c r="C12" s="4" t="s">
        <v>59</v>
      </c>
      <c r="D12" s="9" t="s">
        <v>37</v>
      </c>
      <c r="E12" s="13">
        <v>5151000138</v>
      </c>
      <c r="F12" s="4">
        <v>4</v>
      </c>
      <c r="G12" s="10">
        <v>21574.46</v>
      </c>
      <c r="H12" s="11">
        <f t="shared" si="0"/>
        <v>86297.84</v>
      </c>
    </row>
    <row r="13" spans="2:8" ht="15">
      <c r="B13" s="4">
        <v>2017</v>
      </c>
      <c r="C13" s="4" t="s">
        <v>59</v>
      </c>
      <c r="D13" s="9" t="s">
        <v>37</v>
      </c>
      <c r="E13" s="13">
        <v>5151000138</v>
      </c>
      <c r="F13" s="4">
        <v>4</v>
      </c>
      <c r="G13" s="10">
        <v>59777</v>
      </c>
      <c r="H13" s="11">
        <f t="shared" si="0"/>
        <v>239108</v>
      </c>
    </row>
    <row r="14" spans="2:8" ht="15">
      <c r="B14" s="4">
        <v>2017</v>
      </c>
      <c r="C14" s="4" t="s">
        <v>59</v>
      </c>
      <c r="D14" s="9" t="s">
        <v>37</v>
      </c>
      <c r="E14" s="13">
        <v>5151000138</v>
      </c>
      <c r="F14" s="4">
        <v>4</v>
      </c>
      <c r="G14" s="10">
        <v>15499</v>
      </c>
      <c r="H14" s="11">
        <f t="shared" si="0"/>
        <v>61996</v>
      </c>
    </row>
    <row r="15" spans="2:8" ht="15">
      <c r="B15" s="4">
        <v>2017</v>
      </c>
      <c r="C15" s="4" t="s">
        <v>59</v>
      </c>
      <c r="D15" s="9" t="s">
        <v>37</v>
      </c>
      <c r="E15" s="13">
        <v>5151000138</v>
      </c>
      <c r="F15" s="4">
        <v>4</v>
      </c>
      <c r="G15" s="10">
        <v>16995.28</v>
      </c>
      <c r="H15" s="11">
        <f t="shared" si="0"/>
        <v>67981.12</v>
      </c>
    </row>
    <row r="16" spans="2:8" ht="15">
      <c r="B16" s="4">
        <v>2017</v>
      </c>
      <c r="C16" s="4" t="s">
        <v>59</v>
      </c>
      <c r="D16" s="9" t="s">
        <v>37</v>
      </c>
      <c r="E16" s="13">
        <v>5151000138</v>
      </c>
      <c r="F16" s="4">
        <v>4</v>
      </c>
      <c r="G16" s="10">
        <v>17013.1</v>
      </c>
      <c r="H16" s="11">
        <f t="shared" si="0"/>
        <v>68052.4</v>
      </c>
    </row>
    <row r="17" spans="2:8" ht="15">
      <c r="B17" s="4">
        <v>2017</v>
      </c>
      <c r="C17" s="4" t="s">
        <v>59</v>
      </c>
      <c r="D17" s="9" t="s">
        <v>37</v>
      </c>
      <c r="E17" s="13">
        <v>5151000138</v>
      </c>
      <c r="F17" s="4">
        <v>4</v>
      </c>
      <c r="G17" s="10">
        <v>19808.75</v>
      </c>
      <c r="H17" s="11">
        <f t="shared" si="0"/>
        <v>79235</v>
      </c>
    </row>
    <row r="18" spans="2:8" ht="15">
      <c r="B18" s="4">
        <v>2017</v>
      </c>
      <c r="C18" s="4" t="s">
        <v>59</v>
      </c>
      <c r="D18" s="9" t="s">
        <v>37</v>
      </c>
      <c r="E18" s="13">
        <v>5151000138</v>
      </c>
      <c r="F18" s="4">
        <v>4</v>
      </c>
      <c r="G18" s="10">
        <v>15714.75</v>
      </c>
      <c r="H18" s="11">
        <f t="shared" si="0"/>
        <v>62859</v>
      </c>
    </row>
    <row r="19" spans="2:8" ht="15">
      <c r="B19" s="4">
        <v>2017</v>
      </c>
      <c r="C19" s="4" t="s">
        <v>59</v>
      </c>
      <c r="D19" s="9" t="s">
        <v>37</v>
      </c>
      <c r="E19" s="13">
        <v>5151000138</v>
      </c>
      <c r="F19" s="4">
        <v>4</v>
      </c>
      <c r="G19" s="10">
        <v>14151</v>
      </c>
      <c r="H19" s="11">
        <f t="shared" si="0"/>
        <v>56604</v>
      </c>
    </row>
    <row r="20" spans="2:8" ht="15">
      <c r="B20" s="4">
        <v>2017</v>
      </c>
      <c r="C20" s="4" t="s">
        <v>59</v>
      </c>
      <c r="D20" s="9" t="s">
        <v>37</v>
      </c>
      <c r="E20" s="13">
        <v>5151000138</v>
      </c>
      <c r="F20" s="4">
        <v>2</v>
      </c>
      <c r="G20" s="10">
        <v>19667.22</v>
      </c>
      <c r="H20" s="11">
        <f t="shared" si="0"/>
        <v>39334.44</v>
      </c>
    </row>
    <row r="21" spans="2:8" ht="15">
      <c r="B21" s="4">
        <v>2017</v>
      </c>
      <c r="C21" s="4" t="s">
        <v>59</v>
      </c>
      <c r="D21" s="9" t="s">
        <v>39</v>
      </c>
      <c r="E21" s="13">
        <v>5151000152</v>
      </c>
      <c r="F21" s="4">
        <v>11</v>
      </c>
      <c r="G21" s="10">
        <f>1392*1.16</f>
        <v>1614.7199999999998</v>
      </c>
      <c r="H21" s="11">
        <f t="shared" si="0"/>
        <v>17761.92</v>
      </c>
    </row>
    <row r="22" spans="2:8" ht="15">
      <c r="B22" s="4">
        <v>2017</v>
      </c>
      <c r="C22" s="4" t="s">
        <v>59</v>
      </c>
      <c r="D22" s="9" t="s">
        <v>39</v>
      </c>
      <c r="E22" s="13">
        <v>5151000152</v>
      </c>
      <c r="F22" s="4">
        <v>11</v>
      </c>
      <c r="G22" s="10">
        <v>1568.9</v>
      </c>
      <c r="H22" s="11">
        <f t="shared" si="0"/>
        <v>17257.9</v>
      </c>
    </row>
    <row r="23" spans="2:8" ht="15">
      <c r="B23" s="4">
        <v>2017</v>
      </c>
      <c r="C23" s="4" t="s">
        <v>59</v>
      </c>
      <c r="D23" s="9" t="s">
        <v>40</v>
      </c>
      <c r="E23" s="14">
        <v>5151000192</v>
      </c>
      <c r="F23" s="4">
        <v>1</v>
      </c>
      <c r="G23" s="10">
        <v>58062.35</v>
      </c>
      <c r="H23" s="11">
        <f t="shared" si="0"/>
        <v>58062.35</v>
      </c>
    </row>
    <row r="24" spans="2:8" ht="15">
      <c r="B24" s="4">
        <v>2017</v>
      </c>
      <c r="C24" s="4" t="s">
        <v>59</v>
      </c>
      <c r="D24" s="9" t="s">
        <v>40</v>
      </c>
      <c r="E24" s="14">
        <v>5151000192</v>
      </c>
      <c r="F24" s="4">
        <v>1</v>
      </c>
      <c r="G24" s="10">
        <v>36029.5</v>
      </c>
      <c r="H24" s="11">
        <f t="shared" si="0"/>
        <v>36029.5</v>
      </c>
    </row>
    <row r="25" spans="2:8" ht="15">
      <c r="B25" s="4">
        <v>2017</v>
      </c>
      <c r="C25" s="4" t="s">
        <v>59</v>
      </c>
      <c r="D25" s="9" t="s">
        <v>40</v>
      </c>
      <c r="E25" s="14">
        <v>5151000192</v>
      </c>
      <c r="F25" s="4">
        <v>1</v>
      </c>
      <c r="G25" s="10">
        <v>50460</v>
      </c>
      <c r="H25" s="11">
        <f t="shared" si="0"/>
        <v>50460</v>
      </c>
    </row>
    <row r="26" spans="2:8" ht="15">
      <c r="B26" s="4">
        <v>2017</v>
      </c>
      <c r="C26" s="4" t="s">
        <v>59</v>
      </c>
      <c r="D26" s="8" t="s">
        <v>52</v>
      </c>
      <c r="E26" s="12">
        <v>5413000012</v>
      </c>
      <c r="F26" s="4">
        <v>1</v>
      </c>
      <c r="G26" s="10">
        <v>191528.5</v>
      </c>
      <c r="H26" s="11">
        <f t="shared" si="0"/>
        <v>191528.5</v>
      </c>
    </row>
    <row r="27" spans="2:8" ht="15">
      <c r="B27" s="4">
        <v>2017</v>
      </c>
      <c r="C27" s="4" t="s">
        <v>59</v>
      </c>
      <c r="D27" s="8" t="s">
        <v>53</v>
      </c>
      <c r="E27" s="12">
        <v>5413000012</v>
      </c>
      <c r="F27" s="4">
        <v>5</v>
      </c>
      <c r="G27" s="10">
        <v>157907.32</v>
      </c>
      <c r="H27" s="11">
        <f t="shared" si="0"/>
        <v>789536.6000000001</v>
      </c>
    </row>
    <row r="28" spans="2:8" ht="15">
      <c r="B28" s="4">
        <v>2017</v>
      </c>
      <c r="C28" s="4" t="s">
        <v>59</v>
      </c>
      <c r="D28" s="8" t="s">
        <v>54</v>
      </c>
      <c r="E28" s="12">
        <v>5413000012</v>
      </c>
      <c r="F28" s="4">
        <v>1</v>
      </c>
      <c r="G28" s="10">
        <v>221899.88</v>
      </c>
      <c r="H28" s="11">
        <f t="shared" si="0"/>
        <v>221899.88</v>
      </c>
    </row>
    <row r="29" spans="2:8" ht="15.75" thickBot="1">
      <c r="B29" s="4">
        <v>2017</v>
      </c>
      <c r="C29" s="4" t="s">
        <v>59</v>
      </c>
      <c r="D29" s="8" t="s">
        <v>55</v>
      </c>
      <c r="E29" s="12">
        <v>5491000002</v>
      </c>
      <c r="F29" s="4">
        <v>3</v>
      </c>
      <c r="G29" s="10">
        <v>7532.5</v>
      </c>
      <c r="H29" s="11">
        <f t="shared" si="0"/>
        <v>22597.5</v>
      </c>
    </row>
    <row r="30" spans="2:8" ht="15">
      <c r="B30" s="4">
        <v>2017</v>
      </c>
      <c r="C30" s="4" t="s">
        <v>59</v>
      </c>
      <c r="D30" s="8" t="s">
        <v>10</v>
      </c>
      <c r="E30" s="15">
        <v>5111000056</v>
      </c>
      <c r="F30" s="4">
        <v>1</v>
      </c>
      <c r="G30" s="10">
        <v>3750.58</v>
      </c>
      <c r="H30" s="11">
        <f>G30*F30</f>
        <v>3750.58</v>
      </c>
    </row>
    <row r="31" spans="2:8" ht="15">
      <c r="B31" s="4">
        <v>2017</v>
      </c>
      <c r="C31" s="4" t="s">
        <v>59</v>
      </c>
      <c r="D31" s="8" t="s">
        <v>11</v>
      </c>
      <c r="E31" s="12">
        <v>5111000092</v>
      </c>
      <c r="F31" s="3">
        <v>2</v>
      </c>
      <c r="G31" s="10">
        <v>3726</v>
      </c>
      <c r="H31" s="11">
        <f aca="true" t="shared" si="1" ref="H31:H94">G31*F31</f>
        <v>7452</v>
      </c>
    </row>
    <row r="32" spans="2:8" ht="15">
      <c r="B32" s="4">
        <v>2017</v>
      </c>
      <c r="C32" s="4" t="s">
        <v>59</v>
      </c>
      <c r="D32" s="8" t="s">
        <v>12</v>
      </c>
      <c r="E32" s="12">
        <v>5111000116</v>
      </c>
      <c r="F32" s="3">
        <v>15</v>
      </c>
      <c r="G32" s="10">
        <v>1712.12</v>
      </c>
      <c r="H32" s="11">
        <f t="shared" si="1"/>
        <v>25681.8</v>
      </c>
    </row>
    <row r="33" spans="2:8" ht="15">
      <c r="B33" s="4">
        <v>2017</v>
      </c>
      <c r="C33" s="4" t="s">
        <v>59</v>
      </c>
      <c r="D33" s="8" t="s">
        <v>13</v>
      </c>
      <c r="E33" s="12">
        <v>5111000160</v>
      </c>
      <c r="F33" s="4">
        <v>6</v>
      </c>
      <c r="G33" s="10">
        <v>1671.37</v>
      </c>
      <c r="H33" s="11">
        <f t="shared" si="1"/>
        <v>10028.22</v>
      </c>
    </row>
    <row r="34" spans="2:8" ht="15">
      <c r="B34" s="4">
        <v>2017</v>
      </c>
      <c r="C34" s="4" t="s">
        <v>59</v>
      </c>
      <c r="D34" s="8" t="s">
        <v>14</v>
      </c>
      <c r="E34" s="12">
        <v>5111000208</v>
      </c>
      <c r="F34" s="4">
        <v>1</v>
      </c>
      <c r="G34" s="10">
        <v>4071.6</v>
      </c>
      <c r="H34" s="11">
        <f t="shared" si="1"/>
        <v>4071.6</v>
      </c>
    </row>
    <row r="35" spans="2:8" ht="15">
      <c r="B35" s="4">
        <v>2017</v>
      </c>
      <c r="C35" s="4" t="s">
        <v>59</v>
      </c>
      <c r="D35" s="8" t="s">
        <v>15</v>
      </c>
      <c r="E35" s="12">
        <v>5111000182</v>
      </c>
      <c r="F35" s="4">
        <v>3</v>
      </c>
      <c r="G35" s="10">
        <v>5510</v>
      </c>
      <c r="H35" s="11">
        <f t="shared" si="1"/>
        <v>16530</v>
      </c>
    </row>
    <row r="36" spans="2:8" ht="15">
      <c r="B36" s="4">
        <v>2017</v>
      </c>
      <c r="C36" s="4" t="s">
        <v>59</v>
      </c>
      <c r="D36" s="8" t="s">
        <v>16</v>
      </c>
      <c r="E36" s="12">
        <v>5111000190</v>
      </c>
      <c r="F36" s="4">
        <v>13</v>
      </c>
      <c r="G36" s="10">
        <v>7540</v>
      </c>
      <c r="H36" s="11">
        <f t="shared" si="1"/>
        <v>98020</v>
      </c>
    </row>
    <row r="37" spans="2:8" ht="15">
      <c r="B37" s="4">
        <v>2017</v>
      </c>
      <c r="C37" s="4" t="s">
        <v>59</v>
      </c>
      <c r="D37" s="8" t="s">
        <v>17</v>
      </c>
      <c r="E37" s="12">
        <v>5111000190</v>
      </c>
      <c r="F37" s="4">
        <v>3</v>
      </c>
      <c r="G37" s="10">
        <f>8100*1.16</f>
        <v>9396</v>
      </c>
      <c r="H37" s="11">
        <f t="shared" si="1"/>
        <v>28188</v>
      </c>
    </row>
    <row r="38" spans="2:8" ht="15">
      <c r="B38" s="4">
        <v>2017</v>
      </c>
      <c r="C38" s="4" t="s">
        <v>59</v>
      </c>
      <c r="D38" s="8" t="s">
        <v>18</v>
      </c>
      <c r="E38" s="12">
        <v>5111000198</v>
      </c>
      <c r="F38" s="4">
        <v>1</v>
      </c>
      <c r="G38" s="10">
        <v>1875.94</v>
      </c>
      <c r="H38" s="11">
        <f t="shared" si="1"/>
        <v>1875.94</v>
      </c>
    </row>
    <row r="39" spans="2:8" ht="15">
      <c r="B39" s="4">
        <v>2017</v>
      </c>
      <c r="C39" s="4" t="s">
        <v>59</v>
      </c>
      <c r="D39" s="8" t="s">
        <v>19</v>
      </c>
      <c r="E39" s="12">
        <v>5111000198</v>
      </c>
      <c r="F39" s="4">
        <v>13</v>
      </c>
      <c r="G39" s="10">
        <v>10103.6</v>
      </c>
      <c r="H39" s="11">
        <f t="shared" si="1"/>
        <v>131346.80000000002</v>
      </c>
    </row>
    <row r="40" spans="2:8" ht="15">
      <c r="B40" s="4">
        <v>2017</v>
      </c>
      <c r="C40" s="4" t="s">
        <v>59</v>
      </c>
      <c r="D40" s="8" t="s">
        <v>20</v>
      </c>
      <c r="E40" s="12">
        <v>5111000198</v>
      </c>
      <c r="F40" s="4">
        <v>58</v>
      </c>
      <c r="G40" s="10">
        <v>8781.2</v>
      </c>
      <c r="H40" s="11">
        <f t="shared" si="1"/>
        <v>509309.60000000003</v>
      </c>
    </row>
    <row r="41" spans="2:8" ht="15">
      <c r="B41" s="4">
        <v>2017</v>
      </c>
      <c r="C41" s="4" t="s">
        <v>59</v>
      </c>
      <c r="D41" s="8" t="s">
        <v>21</v>
      </c>
      <c r="E41" s="12">
        <v>5111000208</v>
      </c>
      <c r="F41" s="4">
        <v>2</v>
      </c>
      <c r="G41" s="10">
        <v>2088</v>
      </c>
      <c r="H41" s="11">
        <f t="shared" si="1"/>
        <v>4176</v>
      </c>
    </row>
    <row r="42" spans="2:8" ht="15">
      <c r="B42" s="4">
        <v>2017</v>
      </c>
      <c r="C42" s="4" t="s">
        <v>59</v>
      </c>
      <c r="D42" s="8" t="s">
        <v>22</v>
      </c>
      <c r="E42" s="12">
        <v>5111000212</v>
      </c>
      <c r="F42" s="4">
        <v>1</v>
      </c>
      <c r="G42" s="10">
        <v>250700</v>
      </c>
      <c r="H42" s="11">
        <f t="shared" si="1"/>
        <v>250700</v>
      </c>
    </row>
    <row r="43" spans="2:8" ht="15">
      <c r="B43" s="4">
        <v>2017</v>
      </c>
      <c r="C43" s="4" t="s">
        <v>59</v>
      </c>
      <c r="D43" s="8" t="s">
        <v>23</v>
      </c>
      <c r="E43" s="12">
        <v>5111000226</v>
      </c>
      <c r="F43" s="4">
        <v>2</v>
      </c>
      <c r="G43" s="10">
        <v>531.76</v>
      </c>
      <c r="H43" s="11">
        <f t="shared" si="1"/>
        <v>1063.52</v>
      </c>
    </row>
    <row r="44" spans="2:8" ht="15">
      <c r="B44" s="4">
        <v>2017</v>
      </c>
      <c r="C44" s="4" t="s">
        <v>59</v>
      </c>
      <c r="D44" s="8" t="s">
        <v>24</v>
      </c>
      <c r="E44" s="12">
        <v>5111000228</v>
      </c>
      <c r="F44" s="4">
        <v>4</v>
      </c>
      <c r="G44" s="10">
        <v>303.26</v>
      </c>
      <c r="H44" s="11">
        <f t="shared" si="1"/>
        <v>1213.04</v>
      </c>
    </row>
    <row r="45" spans="2:8" ht="15">
      <c r="B45" s="4">
        <v>2017</v>
      </c>
      <c r="C45" s="4" t="s">
        <v>59</v>
      </c>
      <c r="D45" s="8" t="s">
        <v>25</v>
      </c>
      <c r="E45" s="12">
        <v>5111000266</v>
      </c>
      <c r="F45" s="4">
        <v>1</v>
      </c>
      <c r="G45" s="10">
        <v>404.51</v>
      </c>
      <c r="H45" s="11">
        <f t="shared" si="1"/>
        <v>404.51</v>
      </c>
    </row>
    <row r="46" spans="2:8" ht="15">
      <c r="B46" s="4">
        <v>2017</v>
      </c>
      <c r="C46" s="4" t="s">
        <v>59</v>
      </c>
      <c r="D46" s="8" t="s">
        <v>26</v>
      </c>
      <c r="E46" s="12">
        <v>5111000266</v>
      </c>
      <c r="F46" s="4">
        <v>4</v>
      </c>
      <c r="G46" s="10">
        <v>391</v>
      </c>
      <c r="H46" s="11">
        <f t="shared" si="1"/>
        <v>1564</v>
      </c>
    </row>
    <row r="47" spans="2:8" ht="15">
      <c r="B47" s="4">
        <v>2017</v>
      </c>
      <c r="C47" s="4" t="s">
        <v>59</v>
      </c>
      <c r="D47" s="8" t="s">
        <v>27</v>
      </c>
      <c r="E47" s="12">
        <v>5111000282</v>
      </c>
      <c r="F47" s="4">
        <v>1</v>
      </c>
      <c r="G47" s="10">
        <v>1523.75</v>
      </c>
      <c r="H47" s="11">
        <f t="shared" si="1"/>
        <v>1523.75</v>
      </c>
    </row>
    <row r="48" spans="2:8" ht="15">
      <c r="B48" s="4">
        <v>2017</v>
      </c>
      <c r="C48" s="4" t="s">
        <v>59</v>
      </c>
      <c r="D48" s="8" t="s">
        <v>28</v>
      </c>
      <c r="E48" s="12">
        <v>5111000282</v>
      </c>
      <c r="F48" s="4">
        <v>69</v>
      </c>
      <c r="G48" s="10">
        <f>2500*1.16</f>
        <v>2900</v>
      </c>
      <c r="H48" s="11">
        <f t="shared" si="1"/>
        <v>200100</v>
      </c>
    </row>
    <row r="49" spans="2:8" ht="15">
      <c r="B49" s="4">
        <v>2017</v>
      </c>
      <c r="C49" s="4" t="s">
        <v>59</v>
      </c>
      <c r="D49" s="8" t="s">
        <v>29</v>
      </c>
      <c r="E49" s="12">
        <v>5111000282</v>
      </c>
      <c r="F49" s="4">
        <v>53</v>
      </c>
      <c r="G49" s="10">
        <f>5340*1.16</f>
        <v>6194.4</v>
      </c>
      <c r="H49" s="11">
        <f t="shared" si="1"/>
        <v>328303.19999999995</v>
      </c>
    </row>
    <row r="50" spans="2:8" ht="15">
      <c r="B50" s="4">
        <v>2017</v>
      </c>
      <c r="C50" s="4" t="s">
        <v>59</v>
      </c>
      <c r="D50" s="8" t="s">
        <v>30</v>
      </c>
      <c r="E50" s="12">
        <v>5111000282</v>
      </c>
      <c r="F50" s="4">
        <v>2</v>
      </c>
      <c r="G50" s="10">
        <f>4850*1.16</f>
        <v>5626</v>
      </c>
      <c r="H50" s="11">
        <f t="shared" si="1"/>
        <v>11252</v>
      </c>
    </row>
    <row r="51" spans="2:8" ht="15">
      <c r="B51" s="4">
        <v>2017</v>
      </c>
      <c r="C51" s="4" t="s">
        <v>59</v>
      </c>
      <c r="D51" s="8" t="s">
        <v>31</v>
      </c>
      <c r="E51" s="12">
        <v>5111000286</v>
      </c>
      <c r="F51" s="4">
        <v>2</v>
      </c>
      <c r="G51" s="10">
        <v>11437.6</v>
      </c>
      <c r="H51" s="11">
        <f t="shared" si="1"/>
        <v>22875.2</v>
      </c>
    </row>
    <row r="52" spans="2:8" ht="15">
      <c r="B52" s="4">
        <v>2017</v>
      </c>
      <c r="C52" s="4" t="s">
        <v>59</v>
      </c>
      <c r="D52" s="8" t="s">
        <v>32</v>
      </c>
      <c r="E52" s="12">
        <v>5111000286</v>
      </c>
      <c r="F52" s="4">
        <v>2</v>
      </c>
      <c r="G52" s="10">
        <v>4251.78</v>
      </c>
      <c r="H52" s="11">
        <f t="shared" si="1"/>
        <v>8503.56</v>
      </c>
    </row>
    <row r="53" spans="2:8" ht="15">
      <c r="B53" s="4">
        <v>2017</v>
      </c>
      <c r="C53" s="4" t="s">
        <v>59</v>
      </c>
      <c r="D53" s="8" t="s">
        <v>33</v>
      </c>
      <c r="E53" s="12">
        <v>5111000286</v>
      </c>
      <c r="F53" s="4">
        <v>6</v>
      </c>
      <c r="G53" s="10">
        <v>7661.8</v>
      </c>
      <c r="H53" s="11">
        <f t="shared" si="1"/>
        <v>45970.8</v>
      </c>
    </row>
    <row r="54" spans="2:8" ht="15">
      <c r="B54" s="4">
        <v>2017</v>
      </c>
      <c r="C54" s="4" t="s">
        <v>59</v>
      </c>
      <c r="D54" s="8" t="s">
        <v>34</v>
      </c>
      <c r="E54" s="12">
        <v>5121000006</v>
      </c>
      <c r="F54" s="4">
        <v>1</v>
      </c>
      <c r="G54" s="10">
        <v>9540.11</v>
      </c>
      <c r="H54" s="11">
        <f t="shared" si="1"/>
        <v>9540.11</v>
      </c>
    </row>
    <row r="55" spans="2:8" ht="15">
      <c r="B55" s="4">
        <v>2017</v>
      </c>
      <c r="C55" s="4" t="s">
        <v>59</v>
      </c>
      <c r="D55" s="8" t="s">
        <v>35</v>
      </c>
      <c r="E55" s="12">
        <v>5121000008</v>
      </c>
      <c r="F55" s="4">
        <v>1</v>
      </c>
      <c r="G55" s="10">
        <v>2230</v>
      </c>
      <c r="H55" s="11">
        <f t="shared" si="1"/>
        <v>2230</v>
      </c>
    </row>
    <row r="56" spans="2:8" ht="15">
      <c r="B56" s="4">
        <v>2017</v>
      </c>
      <c r="C56" s="4" t="s">
        <v>59</v>
      </c>
      <c r="D56" s="9" t="s">
        <v>36</v>
      </c>
      <c r="E56" s="13">
        <v>5151000096</v>
      </c>
      <c r="F56" s="4">
        <v>1</v>
      </c>
      <c r="G56" s="10">
        <v>8619.25</v>
      </c>
      <c r="H56" s="11">
        <f t="shared" si="1"/>
        <v>8619.25</v>
      </c>
    </row>
    <row r="57" spans="2:8" ht="15">
      <c r="B57" s="4">
        <v>2017</v>
      </c>
      <c r="C57" s="4" t="s">
        <v>59</v>
      </c>
      <c r="D57" s="9" t="s">
        <v>36</v>
      </c>
      <c r="E57" s="13">
        <v>5151000096</v>
      </c>
      <c r="F57" s="4">
        <v>1</v>
      </c>
      <c r="G57" s="10">
        <v>8497.19</v>
      </c>
      <c r="H57" s="11">
        <f t="shared" si="1"/>
        <v>8497.19</v>
      </c>
    </row>
    <row r="58" spans="2:8" ht="15">
      <c r="B58" s="4">
        <v>2017</v>
      </c>
      <c r="C58" s="4" t="s">
        <v>59</v>
      </c>
      <c r="D58" s="9" t="s">
        <v>36</v>
      </c>
      <c r="E58" s="13">
        <v>5151000096</v>
      </c>
      <c r="F58" s="4">
        <v>1</v>
      </c>
      <c r="G58" s="10">
        <v>5698.25</v>
      </c>
      <c r="H58" s="11">
        <f t="shared" si="1"/>
        <v>5698.25</v>
      </c>
    </row>
    <row r="59" spans="2:8" ht="15">
      <c r="B59" s="4">
        <v>2017</v>
      </c>
      <c r="C59" s="4" t="s">
        <v>59</v>
      </c>
      <c r="D59" s="9" t="s">
        <v>36</v>
      </c>
      <c r="E59" s="13">
        <v>5151000096</v>
      </c>
      <c r="F59" s="4">
        <v>1</v>
      </c>
      <c r="G59" s="10">
        <v>12604</v>
      </c>
      <c r="H59" s="11">
        <f t="shared" si="1"/>
        <v>12604</v>
      </c>
    </row>
    <row r="60" spans="2:8" ht="15">
      <c r="B60" s="4">
        <v>2017</v>
      </c>
      <c r="C60" s="4" t="s">
        <v>59</v>
      </c>
      <c r="D60" s="9" t="s">
        <v>37</v>
      </c>
      <c r="E60" s="13">
        <v>5151000138</v>
      </c>
      <c r="F60" s="4">
        <v>4</v>
      </c>
      <c r="G60" s="10">
        <v>18615.75</v>
      </c>
      <c r="H60" s="11">
        <f t="shared" si="1"/>
        <v>74463</v>
      </c>
    </row>
    <row r="61" spans="2:8" ht="15">
      <c r="B61" s="4">
        <v>2017</v>
      </c>
      <c r="C61" s="4" t="s">
        <v>59</v>
      </c>
      <c r="D61" s="9" t="s">
        <v>37</v>
      </c>
      <c r="E61" s="13">
        <v>5151000138</v>
      </c>
      <c r="F61" s="4">
        <v>4</v>
      </c>
      <c r="G61" s="10">
        <v>21574.46</v>
      </c>
      <c r="H61" s="11">
        <f t="shared" si="1"/>
        <v>86297.84</v>
      </c>
    </row>
    <row r="62" spans="2:8" ht="15">
      <c r="B62" s="4">
        <v>2017</v>
      </c>
      <c r="C62" s="4" t="s">
        <v>59</v>
      </c>
      <c r="D62" s="9" t="s">
        <v>37</v>
      </c>
      <c r="E62" s="13">
        <v>5151000138</v>
      </c>
      <c r="F62" s="4">
        <v>4</v>
      </c>
      <c r="G62" s="10">
        <v>59777</v>
      </c>
      <c r="H62" s="11">
        <f t="shared" si="1"/>
        <v>239108</v>
      </c>
    </row>
    <row r="63" spans="2:8" ht="15">
      <c r="B63" s="4">
        <v>2017</v>
      </c>
      <c r="C63" s="4" t="s">
        <v>59</v>
      </c>
      <c r="D63" s="9" t="s">
        <v>37</v>
      </c>
      <c r="E63" s="13">
        <v>5151000138</v>
      </c>
      <c r="F63" s="4">
        <v>4</v>
      </c>
      <c r="G63" s="10">
        <v>15499</v>
      </c>
      <c r="H63" s="11">
        <f t="shared" si="1"/>
        <v>61996</v>
      </c>
    </row>
    <row r="64" spans="2:8" ht="15">
      <c r="B64" s="4">
        <v>2017</v>
      </c>
      <c r="C64" s="4" t="s">
        <v>59</v>
      </c>
      <c r="D64" s="9" t="s">
        <v>37</v>
      </c>
      <c r="E64" s="13">
        <v>5151000138</v>
      </c>
      <c r="F64" s="4">
        <v>4</v>
      </c>
      <c r="G64" s="10">
        <v>16995.28</v>
      </c>
      <c r="H64" s="11">
        <f t="shared" si="1"/>
        <v>67981.12</v>
      </c>
    </row>
    <row r="65" spans="2:8" ht="15">
      <c r="B65" s="4">
        <v>2017</v>
      </c>
      <c r="C65" s="4" t="s">
        <v>59</v>
      </c>
      <c r="D65" s="9" t="s">
        <v>37</v>
      </c>
      <c r="E65" s="13">
        <v>5151000138</v>
      </c>
      <c r="F65" s="4">
        <v>4</v>
      </c>
      <c r="G65" s="10">
        <v>17013.1</v>
      </c>
      <c r="H65" s="11">
        <f t="shared" si="1"/>
        <v>68052.4</v>
      </c>
    </row>
    <row r="66" spans="2:8" ht="15">
      <c r="B66" s="4">
        <v>2017</v>
      </c>
      <c r="C66" s="4" t="s">
        <v>59</v>
      </c>
      <c r="D66" s="9" t="s">
        <v>37</v>
      </c>
      <c r="E66" s="13">
        <v>5151000138</v>
      </c>
      <c r="F66" s="4">
        <v>4</v>
      </c>
      <c r="G66" s="10">
        <v>19808.75</v>
      </c>
      <c r="H66" s="11">
        <f t="shared" si="1"/>
        <v>79235</v>
      </c>
    </row>
    <row r="67" spans="2:8" ht="15">
      <c r="B67" s="4">
        <v>2017</v>
      </c>
      <c r="C67" s="4" t="s">
        <v>59</v>
      </c>
      <c r="D67" s="9" t="s">
        <v>37</v>
      </c>
      <c r="E67" s="13">
        <v>5151000138</v>
      </c>
      <c r="F67" s="4">
        <v>4</v>
      </c>
      <c r="G67" s="10">
        <v>15714.75</v>
      </c>
      <c r="H67" s="11">
        <f t="shared" si="1"/>
        <v>62859</v>
      </c>
    </row>
    <row r="68" spans="2:8" ht="15">
      <c r="B68" s="4">
        <v>2017</v>
      </c>
      <c r="C68" s="4" t="s">
        <v>59</v>
      </c>
      <c r="D68" s="9" t="s">
        <v>37</v>
      </c>
      <c r="E68" s="13">
        <v>5151000138</v>
      </c>
      <c r="F68" s="4">
        <v>4</v>
      </c>
      <c r="G68" s="10">
        <v>14151</v>
      </c>
      <c r="H68" s="11">
        <f t="shared" si="1"/>
        <v>56604</v>
      </c>
    </row>
    <row r="69" spans="2:8" ht="15">
      <c r="B69" s="4">
        <v>2017</v>
      </c>
      <c r="C69" s="4" t="s">
        <v>59</v>
      </c>
      <c r="D69" s="9" t="s">
        <v>37</v>
      </c>
      <c r="E69" s="13">
        <v>5151000138</v>
      </c>
      <c r="F69" s="4">
        <v>4</v>
      </c>
      <c r="G69" s="10">
        <v>19667.22</v>
      </c>
      <c r="H69" s="11">
        <f t="shared" si="1"/>
        <v>78668.88</v>
      </c>
    </row>
    <row r="70" spans="2:8" ht="15">
      <c r="B70" s="4">
        <v>2017</v>
      </c>
      <c r="C70" s="4" t="s">
        <v>59</v>
      </c>
      <c r="D70" s="9" t="s">
        <v>37</v>
      </c>
      <c r="E70" s="13">
        <v>5151000138</v>
      </c>
      <c r="F70" s="4">
        <v>4</v>
      </c>
      <c r="G70" s="10">
        <f>9861*1.16</f>
        <v>11438.759999999998</v>
      </c>
      <c r="H70" s="11">
        <f t="shared" si="1"/>
        <v>45755.03999999999</v>
      </c>
    </row>
    <row r="71" spans="2:8" ht="15">
      <c r="B71" s="4">
        <v>2017</v>
      </c>
      <c r="C71" s="4" t="s">
        <v>59</v>
      </c>
      <c r="D71" s="9" t="s">
        <v>37</v>
      </c>
      <c r="E71" s="13">
        <v>5151000138</v>
      </c>
      <c r="F71" s="4">
        <v>4</v>
      </c>
      <c r="G71" s="10">
        <f>10519*1.16</f>
        <v>12202.039999999999</v>
      </c>
      <c r="H71" s="11">
        <f t="shared" si="1"/>
        <v>48808.159999999996</v>
      </c>
    </row>
    <row r="72" spans="2:8" ht="15">
      <c r="B72" s="4">
        <v>2017</v>
      </c>
      <c r="C72" s="4" t="s">
        <v>59</v>
      </c>
      <c r="D72" s="9" t="s">
        <v>37</v>
      </c>
      <c r="E72" s="13">
        <v>5151000138</v>
      </c>
      <c r="F72" s="4">
        <v>3</v>
      </c>
      <c r="G72" s="10">
        <v>15892</v>
      </c>
      <c r="H72" s="11">
        <f t="shared" si="1"/>
        <v>47676</v>
      </c>
    </row>
    <row r="73" spans="2:8" ht="15">
      <c r="B73" s="4">
        <v>2017</v>
      </c>
      <c r="C73" s="4" t="s">
        <v>59</v>
      </c>
      <c r="D73" s="9" t="s">
        <v>37</v>
      </c>
      <c r="E73" s="13">
        <v>5151000138</v>
      </c>
      <c r="F73" s="4">
        <v>3</v>
      </c>
      <c r="G73" s="10">
        <f>13788*1.16</f>
        <v>15994.079999999998</v>
      </c>
      <c r="H73" s="11">
        <f t="shared" si="1"/>
        <v>47982.23999999999</v>
      </c>
    </row>
    <row r="74" spans="2:8" ht="15">
      <c r="B74" s="4">
        <v>2017</v>
      </c>
      <c r="C74" s="4" t="s">
        <v>59</v>
      </c>
      <c r="D74" s="9" t="s">
        <v>37</v>
      </c>
      <c r="E74" s="13">
        <v>5151000138</v>
      </c>
      <c r="F74" s="4">
        <v>3</v>
      </c>
      <c r="G74" s="10">
        <v>10873.086</v>
      </c>
      <c r="H74" s="11">
        <f t="shared" si="1"/>
        <v>32619.257999999998</v>
      </c>
    </row>
    <row r="75" spans="2:8" ht="15">
      <c r="B75" s="4">
        <v>2017</v>
      </c>
      <c r="C75" s="4" t="s">
        <v>59</v>
      </c>
      <c r="D75" s="9" t="s">
        <v>37</v>
      </c>
      <c r="E75" s="13">
        <v>5151000138</v>
      </c>
      <c r="F75" s="4">
        <v>3</v>
      </c>
      <c r="G75" s="10">
        <v>27829.3164</v>
      </c>
      <c r="H75" s="11">
        <f t="shared" si="1"/>
        <v>83487.9492</v>
      </c>
    </row>
    <row r="76" spans="2:8" ht="15">
      <c r="B76" s="4">
        <v>2017</v>
      </c>
      <c r="C76" s="4" t="s">
        <v>59</v>
      </c>
      <c r="D76" s="9" t="s">
        <v>38</v>
      </c>
      <c r="E76" s="13">
        <v>5151000140</v>
      </c>
      <c r="F76" s="4">
        <v>6</v>
      </c>
      <c r="G76" s="10">
        <v>13843.1036</v>
      </c>
      <c r="H76" s="11">
        <f t="shared" si="1"/>
        <v>83058.6216</v>
      </c>
    </row>
    <row r="77" spans="2:8" ht="15">
      <c r="B77" s="4">
        <v>2017</v>
      </c>
      <c r="C77" s="4" t="s">
        <v>59</v>
      </c>
      <c r="D77" s="9" t="s">
        <v>38</v>
      </c>
      <c r="E77" s="13">
        <v>5151000140</v>
      </c>
      <c r="F77" s="4">
        <v>5</v>
      </c>
      <c r="G77" s="10">
        <v>21149.526</v>
      </c>
      <c r="H77" s="11">
        <f t="shared" si="1"/>
        <v>105747.63</v>
      </c>
    </row>
    <row r="78" spans="2:8" ht="15">
      <c r="B78" s="4">
        <v>2017</v>
      </c>
      <c r="C78" s="4" t="s">
        <v>59</v>
      </c>
      <c r="D78" s="9" t="s">
        <v>39</v>
      </c>
      <c r="E78" s="13">
        <v>5151000152</v>
      </c>
      <c r="F78" s="4">
        <v>13</v>
      </c>
      <c r="G78" s="10">
        <f>1392*1.16</f>
        <v>1614.7199999999998</v>
      </c>
      <c r="H78" s="11">
        <f t="shared" si="1"/>
        <v>20991.359999999997</v>
      </c>
    </row>
    <row r="79" spans="2:8" ht="15">
      <c r="B79" s="4">
        <v>2017</v>
      </c>
      <c r="C79" s="4" t="s">
        <v>59</v>
      </c>
      <c r="D79" s="9" t="s">
        <v>39</v>
      </c>
      <c r="E79" s="13">
        <v>5151000152</v>
      </c>
      <c r="F79" s="4">
        <v>13</v>
      </c>
      <c r="G79" s="10">
        <v>1568.9</v>
      </c>
      <c r="H79" s="11">
        <f t="shared" si="1"/>
        <v>20395.7</v>
      </c>
    </row>
    <row r="80" spans="2:8" ht="15">
      <c r="B80" s="4">
        <v>2017</v>
      </c>
      <c r="C80" s="4" t="s">
        <v>59</v>
      </c>
      <c r="D80" s="9" t="s">
        <v>39</v>
      </c>
      <c r="E80" s="13">
        <v>5151000152</v>
      </c>
      <c r="F80" s="4">
        <v>13</v>
      </c>
      <c r="G80" s="10">
        <f>1158*1.16</f>
        <v>1343.28</v>
      </c>
      <c r="H80" s="11">
        <f t="shared" si="1"/>
        <v>17462.64</v>
      </c>
    </row>
    <row r="81" spans="2:8" ht="15">
      <c r="B81" s="4">
        <v>2017</v>
      </c>
      <c r="C81" s="4" t="s">
        <v>59</v>
      </c>
      <c r="D81" s="9" t="s">
        <v>39</v>
      </c>
      <c r="E81" s="13">
        <v>5151000152</v>
      </c>
      <c r="F81" s="4">
        <v>12</v>
      </c>
      <c r="G81" s="10">
        <v>2179.64</v>
      </c>
      <c r="H81" s="11">
        <f t="shared" si="1"/>
        <v>26155.68</v>
      </c>
    </row>
    <row r="82" spans="2:8" ht="15">
      <c r="B82" s="4">
        <v>2017</v>
      </c>
      <c r="C82" s="4" t="s">
        <v>59</v>
      </c>
      <c r="D82" s="9" t="s">
        <v>39</v>
      </c>
      <c r="E82" s="13">
        <v>5151000152</v>
      </c>
      <c r="F82" s="4">
        <v>12</v>
      </c>
      <c r="G82" s="10">
        <v>1231.6648</v>
      </c>
      <c r="H82" s="11">
        <f t="shared" si="1"/>
        <v>14779.9776</v>
      </c>
    </row>
    <row r="83" spans="2:8" ht="15">
      <c r="B83" s="4">
        <v>2017</v>
      </c>
      <c r="C83" s="4" t="s">
        <v>59</v>
      </c>
      <c r="D83" s="9" t="s">
        <v>40</v>
      </c>
      <c r="E83" s="14">
        <v>5151000192</v>
      </c>
      <c r="F83" s="4">
        <v>2</v>
      </c>
      <c r="G83" s="10">
        <v>58062.35</v>
      </c>
      <c r="H83" s="11">
        <f t="shared" si="1"/>
        <v>116124.7</v>
      </c>
    </row>
    <row r="84" spans="2:8" ht="15">
      <c r="B84" s="4">
        <v>2017</v>
      </c>
      <c r="C84" s="4" t="s">
        <v>59</v>
      </c>
      <c r="D84" s="9" t="s">
        <v>40</v>
      </c>
      <c r="E84" s="14">
        <v>5151000192</v>
      </c>
      <c r="F84" s="4">
        <v>1</v>
      </c>
      <c r="G84" s="10">
        <v>36029.5</v>
      </c>
      <c r="H84" s="11">
        <f t="shared" si="1"/>
        <v>36029.5</v>
      </c>
    </row>
    <row r="85" spans="2:8" ht="15">
      <c r="B85" s="4">
        <v>2017</v>
      </c>
      <c r="C85" s="4" t="s">
        <v>59</v>
      </c>
      <c r="D85" s="9" t="s">
        <v>40</v>
      </c>
      <c r="E85" s="14">
        <v>5151000192</v>
      </c>
      <c r="F85" s="4">
        <v>1</v>
      </c>
      <c r="G85" s="10">
        <v>50460</v>
      </c>
      <c r="H85" s="11">
        <f t="shared" si="1"/>
        <v>50460</v>
      </c>
    </row>
    <row r="86" spans="2:8" ht="15">
      <c r="B86" s="4">
        <v>2017</v>
      </c>
      <c r="C86" s="4" t="s">
        <v>59</v>
      </c>
      <c r="D86" s="8" t="s">
        <v>41</v>
      </c>
      <c r="E86" s="12">
        <v>5191000234</v>
      </c>
      <c r="F86" s="4">
        <v>1</v>
      </c>
      <c r="G86" s="10">
        <v>1437.5</v>
      </c>
      <c r="H86" s="11">
        <f t="shared" si="1"/>
        <v>1437.5</v>
      </c>
    </row>
    <row r="87" spans="2:8" ht="15">
      <c r="B87" s="4">
        <v>2017</v>
      </c>
      <c r="C87" s="4" t="s">
        <v>59</v>
      </c>
      <c r="D87" s="8" t="s">
        <v>42</v>
      </c>
      <c r="E87" s="12">
        <v>5211000010</v>
      </c>
      <c r="F87" s="4">
        <v>9</v>
      </c>
      <c r="G87" s="10">
        <v>2257.45</v>
      </c>
      <c r="H87" s="11">
        <f t="shared" si="1"/>
        <v>20317.05</v>
      </c>
    </row>
    <row r="88" spans="2:8" ht="15">
      <c r="B88" s="4">
        <v>2017</v>
      </c>
      <c r="C88" s="4" t="s">
        <v>59</v>
      </c>
      <c r="D88" s="8" t="s">
        <v>43</v>
      </c>
      <c r="E88" s="12">
        <v>5211000010</v>
      </c>
      <c r="F88" s="4">
        <v>3</v>
      </c>
      <c r="G88" s="10">
        <v>858.19</v>
      </c>
      <c r="H88" s="11">
        <f t="shared" si="1"/>
        <v>2574.57</v>
      </c>
    </row>
    <row r="89" spans="2:8" ht="15">
      <c r="B89" s="4">
        <v>2017</v>
      </c>
      <c r="C89" s="4" t="s">
        <v>59</v>
      </c>
      <c r="D89" s="8" t="s">
        <v>44</v>
      </c>
      <c r="E89" s="12">
        <v>5211000010</v>
      </c>
      <c r="F89" s="4">
        <v>3</v>
      </c>
      <c r="G89" s="10">
        <v>2894.32</v>
      </c>
      <c r="H89" s="11">
        <f t="shared" si="1"/>
        <v>8682.960000000001</v>
      </c>
    </row>
    <row r="90" spans="2:8" ht="15">
      <c r="B90" s="4">
        <v>2017</v>
      </c>
      <c r="C90" s="4" t="s">
        <v>59</v>
      </c>
      <c r="D90" s="8" t="s">
        <v>45</v>
      </c>
      <c r="E90" s="12">
        <v>5211000010</v>
      </c>
      <c r="F90" s="4">
        <v>6</v>
      </c>
      <c r="G90" s="10">
        <v>3105</v>
      </c>
      <c r="H90" s="11">
        <f t="shared" si="1"/>
        <v>18630</v>
      </c>
    </row>
    <row r="91" spans="2:8" ht="15">
      <c r="B91" s="4">
        <v>2017</v>
      </c>
      <c r="C91" s="4" t="s">
        <v>59</v>
      </c>
      <c r="D91" s="8" t="s">
        <v>46</v>
      </c>
      <c r="E91" s="12">
        <v>5211000010</v>
      </c>
      <c r="F91" s="4">
        <v>3</v>
      </c>
      <c r="G91" s="10">
        <v>3491.6</v>
      </c>
      <c r="H91" s="11">
        <f t="shared" si="1"/>
        <v>10474.8</v>
      </c>
    </row>
    <row r="92" spans="2:8" ht="15">
      <c r="B92" s="4">
        <v>2017</v>
      </c>
      <c r="C92" s="4" t="s">
        <v>59</v>
      </c>
      <c r="D92" s="8" t="s">
        <v>47</v>
      </c>
      <c r="E92" s="12">
        <v>5211000010</v>
      </c>
      <c r="F92" s="4">
        <v>6</v>
      </c>
      <c r="G92" s="10">
        <v>4335.5</v>
      </c>
      <c r="H92" s="11">
        <f t="shared" si="1"/>
        <v>26013</v>
      </c>
    </row>
    <row r="93" spans="2:8" ht="15">
      <c r="B93" s="4">
        <v>2017</v>
      </c>
      <c r="C93" s="4" t="s">
        <v>59</v>
      </c>
      <c r="D93" s="8" t="s">
        <v>48</v>
      </c>
      <c r="E93" s="12">
        <v>5211000040</v>
      </c>
      <c r="F93" s="4">
        <v>2</v>
      </c>
      <c r="G93" s="10">
        <v>15293.85</v>
      </c>
      <c r="H93" s="11">
        <f t="shared" si="1"/>
        <v>30587.7</v>
      </c>
    </row>
    <row r="94" spans="2:8" ht="15">
      <c r="B94" s="4">
        <v>2017</v>
      </c>
      <c r="C94" s="4" t="s">
        <v>59</v>
      </c>
      <c r="D94" s="8" t="s">
        <v>48</v>
      </c>
      <c r="E94" s="12">
        <v>5211000040</v>
      </c>
      <c r="F94" s="4">
        <v>1</v>
      </c>
      <c r="G94" s="10">
        <v>13920</v>
      </c>
      <c r="H94" s="11">
        <f t="shared" si="1"/>
        <v>13920</v>
      </c>
    </row>
    <row r="95" spans="2:8" ht="15">
      <c r="B95" s="4">
        <v>2017</v>
      </c>
      <c r="C95" s="4" t="s">
        <v>59</v>
      </c>
      <c r="D95" s="8" t="s">
        <v>48</v>
      </c>
      <c r="E95" s="12">
        <v>5211000040</v>
      </c>
      <c r="F95" s="4">
        <v>2</v>
      </c>
      <c r="G95" s="10">
        <v>9048</v>
      </c>
      <c r="H95" s="11">
        <f aca="true" t="shared" si="2" ref="H95:H105">G95*F95</f>
        <v>18096</v>
      </c>
    </row>
    <row r="96" spans="2:8" ht="15">
      <c r="B96" s="4">
        <v>2017</v>
      </c>
      <c r="C96" s="4" t="s">
        <v>59</v>
      </c>
      <c r="D96" s="8" t="s">
        <v>49</v>
      </c>
      <c r="E96" s="12">
        <v>5211000102</v>
      </c>
      <c r="F96" s="4">
        <v>3</v>
      </c>
      <c r="G96" s="10">
        <v>2095.88</v>
      </c>
      <c r="H96" s="11">
        <f t="shared" si="2"/>
        <v>6287.64</v>
      </c>
    </row>
    <row r="97" spans="2:8" ht="15">
      <c r="B97" s="4">
        <v>2017</v>
      </c>
      <c r="C97" s="4" t="s">
        <v>59</v>
      </c>
      <c r="D97" s="8" t="s">
        <v>50</v>
      </c>
      <c r="E97" s="12">
        <v>5211000132</v>
      </c>
      <c r="F97" s="4">
        <v>2</v>
      </c>
      <c r="G97" s="10">
        <v>1937.75</v>
      </c>
      <c r="H97" s="11">
        <f t="shared" si="2"/>
        <v>3875.5</v>
      </c>
    </row>
    <row r="98" spans="2:8" ht="15">
      <c r="B98" s="4">
        <v>2017</v>
      </c>
      <c r="C98" s="4" t="s">
        <v>59</v>
      </c>
      <c r="D98" s="8" t="s">
        <v>51</v>
      </c>
      <c r="E98" s="12">
        <v>5211000240</v>
      </c>
      <c r="F98" s="4">
        <v>1</v>
      </c>
      <c r="G98" s="10">
        <v>29836.75</v>
      </c>
      <c r="H98" s="11">
        <f t="shared" si="2"/>
        <v>29836.75</v>
      </c>
    </row>
    <row r="99" spans="2:8" ht="15">
      <c r="B99" s="4">
        <v>2017</v>
      </c>
      <c r="C99" s="4" t="s">
        <v>59</v>
      </c>
      <c r="D99" s="8" t="s">
        <v>52</v>
      </c>
      <c r="E99" s="12">
        <v>5413000012</v>
      </c>
      <c r="F99" s="4">
        <v>1</v>
      </c>
      <c r="G99" s="10">
        <v>191528.5</v>
      </c>
      <c r="H99" s="11">
        <f t="shared" si="2"/>
        <v>191528.5</v>
      </c>
    </row>
    <row r="100" spans="2:8" ht="15">
      <c r="B100" s="4">
        <v>2017</v>
      </c>
      <c r="C100" s="4" t="s">
        <v>59</v>
      </c>
      <c r="D100" s="8" t="s">
        <v>53</v>
      </c>
      <c r="E100" s="12">
        <v>5413000012</v>
      </c>
      <c r="F100" s="4">
        <v>5</v>
      </c>
      <c r="G100" s="10">
        <v>157907.32</v>
      </c>
      <c r="H100" s="11">
        <f t="shared" si="2"/>
        <v>789536.6000000001</v>
      </c>
    </row>
    <row r="101" spans="2:8" ht="15">
      <c r="B101" s="4">
        <v>2017</v>
      </c>
      <c r="C101" s="4" t="s">
        <v>59</v>
      </c>
      <c r="D101" s="8" t="s">
        <v>54</v>
      </c>
      <c r="E101" s="12">
        <v>5413000012</v>
      </c>
      <c r="F101" s="4">
        <v>1</v>
      </c>
      <c r="G101" s="10">
        <v>221899.88</v>
      </c>
      <c r="H101" s="11">
        <f t="shared" si="2"/>
        <v>221899.88</v>
      </c>
    </row>
    <row r="102" spans="2:8" ht="15">
      <c r="B102" s="4">
        <v>2017</v>
      </c>
      <c r="C102" s="4" t="s">
        <v>59</v>
      </c>
      <c r="D102" s="8" t="s">
        <v>55</v>
      </c>
      <c r="E102" s="12">
        <v>5491000002</v>
      </c>
      <c r="F102" s="4">
        <v>3</v>
      </c>
      <c r="G102" s="10">
        <v>7532.5</v>
      </c>
      <c r="H102" s="11">
        <f t="shared" si="2"/>
        <v>22597.5</v>
      </c>
    </row>
    <row r="103" spans="2:8" ht="15">
      <c r="B103" s="4">
        <v>2017</v>
      </c>
      <c r="C103" s="4" t="s">
        <v>59</v>
      </c>
      <c r="D103" s="8" t="s">
        <v>56</v>
      </c>
      <c r="E103" s="12">
        <v>5621000290</v>
      </c>
      <c r="F103" s="4">
        <v>1</v>
      </c>
      <c r="G103" s="10">
        <v>4343.55</v>
      </c>
      <c r="H103" s="11">
        <f t="shared" si="2"/>
        <v>4343.55</v>
      </c>
    </row>
    <row r="104" spans="2:8" ht="15">
      <c r="B104" s="4">
        <v>2017</v>
      </c>
      <c r="C104" s="4" t="s">
        <v>59</v>
      </c>
      <c r="D104" s="8" t="s">
        <v>57</v>
      </c>
      <c r="E104" s="12">
        <v>5651000006</v>
      </c>
      <c r="F104" s="4">
        <v>1</v>
      </c>
      <c r="G104" s="10">
        <v>11960</v>
      </c>
      <c r="H104" s="11">
        <f t="shared" si="2"/>
        <v>11960</v>
      </c>
    </row>
    <row r="105" spans="2:8" ht="15">
      <c r="B105" s="4">
        <v>2017</v>
      </c>
      <c r="C105" s="4" t="s">
        <v>59</v>
      </c>
      <c r="D105" s="8" t="s">
        <v>58</v>
      </c>
      <c r="E105" s="12">
        <v>5691000058</v>
      </c>
      <c r="F105" s="4">
        <v>4</v>
      </c>
      <c r="G105" s="10">
        <v>816.5</v>
      </c>
      <c r="H105" s="11">
        <f t="shared" si="2"/>
        <v>3266</v>
      </c>
    </row>
    <row r="109" ht="15">
      <c r="A109" s="1" t="s">
        <v>9</v>
      </c>
    </row>
    <row r="110" ht="15">
      <c r="A110" s="2" t="s">
        <v>7</v>
      </c>
    </row>
    <row r="111" ht="15">
      <c r="A111" s="1" t="s">
        <v>60</v>
      </c>
    </row>
    <row r="112" ht="15">
      <c r="A112" s="1" t="s">
        <v>61</v>
      </c>
    </row>
  </sheetData>
  <sheetProtection/>
  <mergeCells count="1">
    <mergeCell ref="C8:G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H111"/>
  <sheetViews>
    <sheetView tabSelected="1" zoomScalePageLayoutView="0" workbookViewId="0" topLeftCell="A5">
      <selection activeCell="B11" sqref="B11:B105"/>
    </sheetView>
  </sheetViews>
  <sheetFormatPr defaultColWidth="11.421875" defaultRowHeight="15"/>
  <cols>
    <col min="2" max="2" width="14.8515625" style="0" customWidth="1"/>
    <col min="3" max="3" width="27.140625" style="0" customWidth="1"/>
    <col min="4" max="4" width="33.8515625" style="0" customWidth="1"/>
    <col min="5" max="5" width="28.140625" style="0" customWidth="1"/>
    <col min="6" max="6" width="18.7109375" style="0" customWidth="1"/>
    <col min="7" max="7" width="24.57421875" style="7" customWidth="1"/>
    <col min="8" max="8" width="20.7109375" style="0" customWidth="1"/>
  </cols>
  <sheetData>
    <row r="1" ht="15"/>
    <row r="2" ht="15"/>
    <row r="3" ht="15"/>
    <row r="4" ht="15"/>
    <row r="5" ht="15"/>
    <row r="6" ht="15"/>
    <row r="7" ht="15"/>
    <row r="8" spans="3:7" ht="15" customHeight="1">
      <c r="C8" s="17" t="s">
        <v>8</v>
      </c>
      <c r="D8" s="17"/>
      <c r="E8" s="17"/>
      <c r="F8" s="17"/>
      <c r="G8" s="17"/>
    </row>
    <row r="9" spans="2:8" ht="78.75" customHeight="1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</row>
    <row r="10" spans="2:8" ht="15">
      <c r="B10" s="4">
        <v>2016</v>
      </c>
      <c r="C10" s="4" t="s">
        <v>59</v>
      </c>
      <c r="D10" s="8" t="s">
        <v>22</v>
      </c>
      <c r="E10" s="12">
        <v>5111000212</v>
      </c>
      <c r="F10" s="4">
        <v>1</v>
      </c>
      <c r="G10" s="10">
        <v>250700</v>
      </c>
      <c r="H10" s="11">
        <f>G10*F10</f>
        <v>250700</v>
      </c>
    </row>
    <row r="11" spans="2:8" ht="15">
      <c r="B11" s="4">
        <v>2016</v>
      </c>
      <c r="C11" s="4" t="s">
        <v>59</v>
      </c>
      <c r="D11" s="9" t="s">
        <v>37</v>
      </c>
      <c r="E11" s="13">
        <v>5151000138</v>
      </c>
      <c r="F11" s="4">
        <v>4</v>
      </c>
      <c r="G11" s="10">
        <v>18615.75</v>
      </c>
      <c r="H11" s="11">
        <f aca="true" t="shared" si="0" ref="H11:H29">G11*F11</f>
        <v>74463</v>
      </c>
    </row>
    <row r="12" spans="2:8" ht="15">
      <c r="B12" s="4">
        <v>2016</v>
      </c>
      <c r="C12" s="4" t="s">
        <v>59</v>
      </c>
      <c r="D12" s="9" t="s">
        <v>37</v>
      </c>
      <c r="E12" s="13">
        <v>5151000138</v>
      </c>
      <c r="F12" s="4">
        <v>4</v>
      </c>
      <c r="G12" s="10">
        <v>21574.46</v>
      </c>
      <c r="H12" s="11">
        <f t="shared" si="0"/>
        <v>86297.84</v>
      </c>
    </row>
    <row r="13" spans="2:8" ht="15">
      <c r="B13" s="4">
        <v>2016</v>
      </c>
      <c r="C13" s="4" t="s">
        <v>59</v>
      </c>
      <c r="D13" s="9" t="s">
        <v>37</v>
      </c>
      <c r="E13" s="13">
        <v>5151000138</v>
      </c>
      <c r="F13" s="4">
        <v>4</v>
      </c>
      <c r="G13" s="10">
        <v>59777</v>
      </c>
      <c r="H13" s="11">
        <f t="shared" si="0"/>
        <v>239108</v>
      </c>
    </row>
    <row r="14" spans="2:8" ht="15">
      <c r="B14" s="4">
        <v>2016</v>
      </c>
      <c r="C14" s="4" t="s">
        <v>59</v>
      </c>
      <c r="D14" s="9" t="s">
        <v>37</v>
      </c>
      <c r="E14" s="13">
        <v>5151000138</v>
      </c>
      <c r="F14" s="4">
        <v>4</v>
      </c>
      <c r="G14" s="10">
        <v>15499</v>
      </c>
      <c r="H14" s="11">
        <f t="shared" si="0"/>
        <v>61996</v>
      </c>
    </row>
    <row r="15" spans="2:8" ht="15">
      <c r="B15" s="4">
        <v>2016</v>
      </c>
      <c r="C15" s="4" t="s">
        <v>59</v>
      </c>
      <c r="D15" s="9" t="s">
        <v>37</v>
      </c>
      <c r="E15" s="13">
        <v>5151000138</v>
      </c>
      <c r="F15" s="4">
        <v>4</v>
      </c>
      <c r="G15" s="10">
        <v>16995.28</v>
      </c>
      <c r="H15" s="11">
        <f t="shared" si="0"/>
        <v>67981.12</v>
      </c>
    </row>
    <row r="16" spans="2:8" ht="15">
      <c r="B16" s="4">
        <v>2016</v>
      </c>
      <c r="C16" s="4" t="s">
        <v>59</v>
      </c>
      <c r="D16" s="9" t="s">
        <v>37</v>
      </c>
      <c r="E16" s="13">
        <v>5151000138</v>
      </c>
      <c r="F16" s="4">
        <v>4</v>
      </c>
      <c r="G16" s="10">
        <v>17013.1</v>
      </c>
      <c r="H16" s="11">
        <f t="shared" si="0"/>
        <v>68052.4</v>
      </c>
    </row>
    <row r="17" spans="2:8" ht="15">
      <c r="B17" s="4">
        <v>2016</v>
      </c>
      <c r="C17" s="4" t="s">
        <v>59</v>
      </c>
      <c r="D17" s="9" t="s">
        <v>37</v>
      </c>
      <c r="E17" s="13">
        <v>5151000138</v>
      </c>
      <c r="F17" s="4">
        <v>4</v>
      </c>
      <c r="G17" s="10">
        <v>19808.75</v>
      </c>
      <c r="H17" s="11">
        <f t="shared" si="0"/>
        <v>79235</v>
      </c>
    </row>
    <row r="18" spans="2:8" ht="15">
      <c r="B18" s="4">
        <v>2016</v>
      </c>
      <c r="C18" s="4" t="s">
        <v>59</v>
      </c>
      <c r="D18" s="9" t="s">
        <v>37</v>
      </c>
      <c r="E18" s="13">
        <v>5151000138</v>
      </c>
      <c r="F18" s="4">
        <v>4</v>
      </c>
      <c r="G18" s="10">
        <v>15714.75</v>
      </c>
      <c r="H18" s="11">
        <f t="shared" si="0"/>
        <v>62859</v>
      </c>
    </row>
    <row r="19" spans="2:8" ht="15">
      <c r="B19" s="4">
        <v>2016</v>
      </c>
      <c r="C19" s="4" t="s">
        <v>59</v>
      </c>
      <c r="D19" s="9" t="s">
        <v>37</v>
      </c>
      <c r="E19" s="13">
        <v>5151000138</v>
      </c>
      <c r="F19" s="4">
        <v>4</v>
      </c>
      <c r="G19" s="10">
        <v>14151</v>
      </c>
      <c r="H19" s="11">
        <f t="shared" si="0"/>
        <v>56604</v>
      </c>
    </row>
    <row r="20" spans="2:8" ht="15">
      <c r="B20" s="4">
        <v>2016</v>
      </c>
      <c r="C20" s="4" t="s">
        <v>59</v>
      </c>
      <c r="D20" s="9" t="s">
        <v>37</v>
      </c>
      <c r="E20" s="13">
        <v>5151000138</v>
      </c>
      <c r="F20" s="4">
        <v>2</v>
      </c>
      <c r="G20" s="10">
        <v>19667.22</v>
      </c>
      <c r="H20" s="11">
        <f t="shared" si="0"/>
        <v>39334.44</v>
      </c>
    </row>
    <row r="21" spans="2:8" ht="15">
      <c r="B21" s="4">
        <v>2016</v>
      </c>
      <c r="C21" s="4" t="s">
        <v>59</v>
      </c>
      <c r="D21" s="9" t="s">
        <v>39</v>
      </c>
      <c r="E21" s="13">
        <v>5151000152</v>
      </c>
      <c r="F21" s="4">
        <v>11</v>
      </c>
      <c r="G21" s="10">
        <f>1392*1.16</f>
        <v>1614.7199999999998</v>
      </c>
      <c r="H21" s="11">
        <f t="shared" si="0"/>
        <v>17761.92</v>
      </c>
    </row>
    <row r="22" spans="2:8" ht="15">
      <c r="B22" s="4">
        <v>2016</v>
      </c>
      <c r="C22" s="4" t="s">
        <v>59</v>
      </c>
      <c r="D22" s="9" t="s">
        <v>39</v>
      </c>
      <c r="E22" s="13">
        <v>5151000152</v>
      </c>
      <c r="F22" s="4">
        <v>11</v>
      </c>
      <c r="G22" s="10">
        <v>1568.9</v>
      </c>
      <c r="H22" s="11">
        <f t="shared" si="0"/>
        <v>17257.9</v>
      </c>
    </row>
    <row r="23" spans="2:8" ht="15">
      <c r="B23" s="4">
        <v>2016</v>
      </c>
      <c r="C23" s="4" t="s">
        <v>59</v>
      </c>
      <c r="D23" s="9" t="s">
        <v>40</v>
      </c>
      <c r="E23" s="14">
        <v>5151000192</v>
      </c>
      <c r="F23" s="4">
        <v>1</v>
      </c>
      <c r="G23" s="10">
        <v>58062.35</v>
      </c>
      <c r="H23" s="11">
        <f t="shared" si="0"/>
        <v>58062.35</v>
      </c>
    </row>
    <row r="24" spans="2:8" ht="15">
      <c r="B24" s="4">
        <v>2016</v>
      </c>
      <c r="C24" s="4" t="s">
        <v>59</v>
      </c>
      <c r="D24" s="9" t="s">
        <v>40</v>
      </c>
      <c r="E24" s="14">
        <v>5151000192</v>
      </c>
      <c r="F24" s="4">
        <v>1</v>
      </c>
      <c r="G24" s="10">
        <v>36029.5</v>
      </c>
      <c r="H24" s="11">
        <f t="shared" si="0"/>
        <v>36029.5</v>
      </c>
    </row>
    <row r="25" spans="2:8" ht="15">
      <c r="B25" s="4">
        <v>2016</v>
      </c>
      <c r="C25" s="4" t="s">
        <v>59</v>
      </c>
      <c r="D25" s="9" t="s">
        <v>40</v>
      </c>
      <c r="E25" s="14">
        <v>5151000192</v>
      </c>
      <c r="F25" s="4">
        <v>1</v>
      </c>
      <c r="G25" s="10">
        <v>50460</v>
      </c>
      <c r="H25" s="11">
        <f t="shared" si="0"/>
        <v>50460</v>
      </c>
    </row>
    <row r="26" spans="2:8" ht="15">
      <c r="B26" s="4">
        <v>2016</v>
      </c>
      <c r="C26" s="4" t="s">
        <v>59</v>
      </c>
      <c r="D26" s="8" t="s">
        <v>52</v>
      </c>
      <c r="E26" s="12">
        <v>5413000012</v>
      </c>
      <c r="F26" s="4">
        <v>1</v>
      </c>
      <c r="G26" s="10">
        <v>191528.5</v>
      </c>
      <c r="H26" s="11">
        <f t="shared" si="0"/>
        <v>191528.5</v>
      </c>
    </row>
    <row r="27" spans="2:8" ht="15">
      <c r="B27" s="4">
        <v>2016</v>
      </c>
      <c r="C27" s="4" t="s">
        <v>59</v>
      </c>
      <c r="D27" s="8" t="s">
        <v>53</v>
      </c>
      <c r="E27" s="12">
        <v>5413000012</v>
      </c>
      <c r="F27" s="4">
        <v>5</v>
      </c>
      <c r="G27" s="10">
        <v>157907.32</v>
      </c>
      <c r="H27" s="11">
        <f t="shared" si="0"/>
        <v>789536.6000000001</v>
      </c>
    </row>
    <row r="28" spans="2:8" ht="15">
      <c r="B28" s="4">
        <v>2016</v>
      </c>
      <c r="C28" s="4" t="s">
        <v>59</v>
      </c>
      <c r="D28" s="8" t="s">
        <v>54</v>
      </c>
      <c r="E28" s="12">
        <v>5413000012</v>
      </c>
      <c r="F28" s="4">
        <v>1</v>
      </c>
      <c r="G28" s="10">
        <v>221899.88</v>
      </c>
      <c r="H28" s="11">
        <f t="shared" si="0"/>
        <v>221899.88</v>
      </c>
    </row>
    <row r="29" spans="2:8" ht="15.75" thickBot="1">
      <c r="B29" s="4">
        <v>2016</v>
      </c>
      <c r="C29" s="4" t="s">
        <v>59</v>
      </c>
      <c r="D29" s="8" t="s">
        <v>55</v>
      </c>
      <c r="E29" s="12">
        <v>5491000002</v>
      </c>
      <c r="F29" s="4">
        <v>3</v>
      </c>
      <c r="G29" s="10">
        <v>7532.5</v>
      </c>
      <c r="H29" s="11">
        <f t="shared" si="0"/>
        <v>22597.5</v>
      </c>
    </row>
    <row r="30" spans="2:8" ht="15">
      <c r="B30" s="4">
        <v>2016</v>
      </c>
      <c r="C30" s="4" t="s">
        <v>59</v>
      </c>
      <c r="D30" s="8" t="s">
        <v>10</v>
      </c>
      <c r="E30" s="15">
        <v>5111000056</v>
      </c>
      <c r="F30" s="4">
        <v>1</v>
      </c>
      <c r="G30" s="10">
        <v>3750.58</v>
      </c>
      <c r="H30" s="11">
        <f>G30*F30</f>
        <v>3750.58</v>
      </c>
    </row>
    <row r="31" spans="2:8" ht="15">
      <c r="B31" s="4">
        <v>2016</v>
      </c>
      <c r="C31" s="4" t="s">
        <v>59</v>
      </c>
      <c r="D31" s="8" t="s">
        <v>11</v>
      </c>
      <c r="E31" s="12">
        <v>5111000092</v>
      </c>
      <c r="F31" s="3">
        <v>2</v>
      </c>
      <c r="G31" s="10">
        <v>3726</v>
      </c>
      <c r="H31" s="11">
        <f aca="true" t="shared" si="1" ref="H31:H94">G31*F31</f>
        <v>7452</v>
      </c>
    </row>
    <row r="32" spans="2:8" ht="15">
      <c r="B32" s="4">
        <v>2016</v>
      </c>
      <c r="C32" s="4" t="s">
        <v>59</v>
      </c>
      <c r="D32" s="8" t="s">
        <v>12</v>
      </c>
      <c r="E32" s="12">
        <v>5111000116</v>
      </c>
      <c r="F32" s="3">
        <v>15</v>
      </c>
      <c r="G32" s="10">
        <v>1712.12</v>
      </c>
      <c r="H32" s="11">
        <f t="shared" si="1"/>
        <v>25681.8</v>
      </c>
    </row>
    <row r="33" spans="2:8" ht="15">
      <c r="B33" s="4">
        <v>2016</v>
      </c>
      <c r="C33" s="4" t="s">
        <v>59</v>
      </c>
      <c r="D33" s="8" t="s">
        <v>13</v>
      </c>
      <c r="E33" s="12">
        <v>5111000160</v>
      </c>
      <c r="F33" s="4">
        <v>6</v>
      </c>
      <c r="G33" s="10">
        <v>1671.37</v>
      </c>
      <c r="H33" s="11">
        <f t="shared" si="1"/>
        <v>10028.22</v>
      </c>
    </row>
    <row r="34" spans="2:8" ht="15">
      <c r="B34" s="4">
        <v>2016</v>
      </c>
      <c r="C34" s="4" t="s">
        <v>59</v>
      </c>
      <c r="D34" s="8" t="s">
        <v>14</v>
      </c>
      <c r="E34" s="12">
        <v>5111000208</v>
      </c>
      <c r="F34" s="4">
        <v>1</v>
      </c>
      <c r="G34" s="10">
        <v>4071.6</v>
      </c>
      <c r="H34" s="11">
        <f t="shared" si="1"/>
        <v>4071.6</v>
      </c>
    </row>
    <row r="35" spans="2:8" ht="15">
      <c r="B35" s="4">
        <v>2016</v>
      </c>
      <c r="C35" s="4" t="s">
        <v>59</v>
      </c>
      <c r="D35" s="8" t="s">
        <v>15</v>
      </c>
      <c r="E35" s="12">
        <v>5111000182</v>
      </c>
      <c r="F35" s="4">
        <v>3</v>
      </c>
      <c r="G35" s="10">
        <v>5510</v>
      </c>
      <c r="H35" s="11">
        <f t="shared" si="1"/>
        <v>16530</v>
      </c>
    </row>
    <row r="36" spans="2:8" ht="15">
      <c r="B36" s="4">
        <v>2016</v>
      </c>
      <c r="C36" s="4" t="s">
        <v>59</v>
      </c>
      <c r="D36" s="8" t="s">
        <v>16</v>
      </c>
      <c r="E36" s="12">
        <v>5111000190</v>
      </c>
      <c r="F36" s="4">
        <v>13</v>
      </c>
      <c r="G36" s="10">
        <v>7540</v>
      </c>
      <c r="H36" s="11">
        <f t="shared" si="1"/>
        <v>98020</v>
      </c>
    </row>
    <row r="37" spans="2:8" ht="15">
      <c r="B37" s="4">
        <v>2016</v>
      </c>
      <c r="C37" s="4" t="s">
        <v>59</v>
      </c>
      <c r="D37" s="8" t="s">
        <v>17</v>
      </c>
      <c r="E37" s="12">
        <v>5111000190</v>
      </c>
      <c r="F37" s="4">
        <v>3</v>
      </c>
      <c r="G37" s="10">
        <f>8100*1.16</f>
        <v>9396</v>
      </c>
      <c r="H37" s="11">
        <f t="shared" si="1"/>
        <v>28188</v>
      </c>
    </row>
    <row r="38" spans="2:8" ht="15">
      <c r="B38" s="4">
        <v>2016</v>
      </c>
      <c r="C38" s="4" t="s">
        <v>59</v>
      </c>
      <c r="D38" s="8" t="s">
        <v>18</v>
      </c>
      <c r="E38" s="12">
        <v>5111000198</v>
      </c>
      <c r="F38" s="4">
        <v>1</v>
      </c>
      <c r="G38" s="10">
        <v>1875.94</v>
      </c>
      <c r="H38" s="11">
        <f t="shared" si="1"/>
        <v>1875.94</v>
      </c>
    </row>
    <row r="39" spans="2:8" ht="15">
      <c r="B39" s="4">
        <v>2016</v>
      </c>
      <c r="C39" s="4" t="s">
        <v>59</v>
      </c>
      <c r="D39" s="8" t="s">
        <v>19</v>
      </c>
      <c r="E39" s="12">
        <v>5111000198</v>
      </c>
      <c r="F39" s="4">
        <v>13</v>
      </c>
      <c r="G39" s="10">
        <v>10103.6</v>
      </c>
      <c r="H39" s="11">
        <f t="shared" si="1"/>
        <v>131346.80000000002</v>
      </c>
    </row>
    <row r="40" spans="2:8" ht="15">
      <c r="B40" s="4">
        <v>2016</v>
      </c>
      <c r="C40" s="4" t="s">
        <v>59</v>
      </c>
      <c r="D40" s="8" t="s">
        <v>20</v>
      </c>
      <c r="E40" s="12">
        <v>5111000198</v>
      </c>
      <c r="F40" s="4">
        <v>58</v>
      </c>
      <c r="G40" s="10">
        <v>8781.2</v>
      </c>
      <c r="H40" s="11">
        <f t="shared" si="1"/>
        <v>509309.60000000003</v>
      </c>
    </row>
    <row r="41" spans="2:8" ht="15">
      <c r="B41" s="4">
        <v>2016</v>
      </c>
      <c r="C41" s="4" t="s">
        <v>59</v>
      </c>
      <c r="D41" s="8" t="s">
        <v>21</v>
      </c>
      <c r="E41" s="12">
        <v>5111000208</v>
      </c>
      <c r="F41" s="4">
        <v>2</v>
      </c>
      <c r="G41" s="10">
        <v>2088</v>
      </c>
      <c r="H41" s="11">
        <f t="shared" si="1"/>
        <v>4176</v>
      </c>
    </row>
    <row r="42" spans="2:8" ht="15">
      <c r="B42" s="4">
        <v>2016</v>
      </c>
      <c r="C42" s="4" t="s">
        <v>59</v>
      </c>
      <c r="D42" s="8" t="s">
        <v>22</v>
      </c>
      <c r="E42" s="12">
        <v>5111000212</v>
      </c>
      <c r="F42" s="4">
        <v>1</v>
      </c>
      <c r="G42" s="10">
        <v>250700</v>
      </c>
      <c r="H42" s="11">
        <f t="shared" si="1"/>
        <v>250700</v>
      </c>
    </row>
    <row r="43" spans="2:8" ht="15">
      <c r="B43" s="4">
        <v>2016</v>
      </c>
      <c r="C43" s="4" t="s">
        <v>59</v>
      </c>
      <c r="D43" s="8" t="s">
        <v>23</v>
      </c>
      <c r="E43" s="12">
        <v>5111000226</v>
      </c>
      <c r="F43" s="4">
        <v>2</v>
      </c>
      <c r="G43" s="10">
        <v>531.76</v>
      </c>
      <c r="H43" s="11">
        <f t="shared" si="1"/>
        <v>1063.52</v>
      </c>
    </row>
    <row r="44" spans="2:8" ht="15">
      <c r="B44" s="4">
        <v>2016</v>
      </c>
      <c r="C44" s="4" t="s">
        <v>59</v>
      </c>
      <c r="D44" s="8" t="s">
        <v>24</v>
      </c>
      <c r="E44" s="12">
        <v>5111000228</v>
      </c>
      <c r="F44" s="4">
        <v>4</v>
      </c>
      <c r="G44" s="10">
        <v>303.26</v>
      </c>
      <c r="H44" s="11">
        <f t="shared" si="1"/>
        <v>1213.04</v>
      </c>
    </row>
    <row r="45" spans="2:8" ht="15">
      <c r="B45" s="4">
        <v>2016</v>
      </c>
      <c r="C45" s="4" t="s">
        <v>59</v>
      </c>
      <c r="D45" s="8" t="s">
        <v>25</v>
      </c>
      <c r="E45" s="12">
        <v>5111000266</v>
      </c>
      <c r="F45" s="4">
        <v>1</v>
      </c>
      <c r="G45" s="10">
        <v>404.51</v>
      </c>
      <c r="H45" s="11">
        <f t="shared" si="1"/>
        <v>404.51</v>
      </c>
    </row>
    <row r="46" spans="2:8" ht="15">
      <c r="B46" s="4">
        <v>2016</v>
      </c>
      <c r="C46" s="4" t="s">
        <v>59</v>
      </c>
      <c r="D46" s="8" t="s">
        <v>26</v>
      </c>
      <c r="E46" s="12">
        <v>5111000266</v>
      </c>
      <c r="F46" s="4">
        <v>4</v>
      </c>
      <c r="G46" s="10">
        <v>391</v>
      </c>
      <c r="H46" s="11">
        <f t="shared" si="1"/>
        <v>1564</v>
      </c>
    </row>
    <row r="47" spans="2:8" ht="15">
      <c r="B47" s="4">
        <v>2016</v>
      </c>
      <c r="C47" s="4" t="s">
        <v>59</v>
      </c>
      <c r="D47" s="8" t="s">
        <v>27</v>
      </c>
      <c r="E47" s="12">
        <v>5111000282</v>
      </c>
      <c r="F47" s="4">
        <v>1</v>
      </c>
      <c r="G47" s="10">
        <v>1523.75</v>
      </c>
      <c r="H47" s="11">
        <f t="shared" si="1"/>
        <v>1523.75</v>
      </c>
    </row>
    <row r="48" spans="2:8" ht="15">
      <c r="B48" s="4">
        <v>2016</v>
      </c>
      <c r="C48" s="4" t="s">
        <v>59</v>
      </c>
      <c r="D48" s="8" t="s">
        <v>28</v>
      </c>
      <c r="E48" s="12">
        <v>5111000282</v>
      </c>
      <c r="F48" s="4">
        <v>69</v>
      </c>
      <c r="G48" s="10">
        <f>2500*1.16</f>
        <v>2900</v>
      </c>
      <c r="H48" s="11">
        <f t="shared" si="1"/>
        <v>200100</v>
      </c>
    </row>
    <row r="49" spans="2:8" ht="15">
      <c r="B49" s="4">
        <v>2016</v>
      </c>
      <c r="C49" s="4" t="s">
        <v>59</v>
      </c>
      <c r="D49" s="8" t="s">
        <v>29</v>
      </c>
      <c r="E49" s="12">
        <v>5111000282</v>
      </c>
      <c r="F49" s="4">
        <v>53</v>
      </c>
      <c r="G49" s="10">
        <f>5340*1.16</f>
        <v>6194.4</v>
      </c>
      <c r="H49" s="11">
        <f t="shared" si="1"/>
        <v>328303.19999999995</v>
      </c>
    </row>
    <row r="50" spans="2:8" ht="15">
      <c r="B50" s="4">
        <v>2016</v>
      </c>
      <c r="C50" s="4" t="s">
        <v>59</v>
      </c>
      <c r="D50" s="8" t="s">
        <v>30</v>
      </c>
      <c r="E50" s="12">
        <v>5111000282</v>
      </c>
      <c r="F50" s="4">
        <v>2</v>
      </c>
      <c r="G50" s="10">
        <f>4850*1.16</f>
        <v>5626</v>
      </c>
      <c r="H50" s="11">
        <f t="shared" si="1"/>
        <v>11252</v>
      </c>
    </row>
    <row r="51" spans="2:8" ht="15">
      <c r="B51" s="4">
        <v>2016</v>
      </c>
      <c r="C51" s="4" t="s">
        <v>59</v>
      </c>
      <c r="D51" s="8" t="s">
        <v>31</v>
      </c>
      <c r="E51" s="12">
        <v>5111000286</v>
      </c>
      <c r="F51" s="4">
        <v>2</v>
      </c>
      <c r="G51" s="10">
        <v>11437.6</v>
      </c>
      <c r="H51" s="11">
        <f t="shared" si="1"/>
        <v>22875.2</v>
      </c>
    </row>
    <row r="52" spans="2:8" ht="15">
      <c r="B52" s="4">
        <v>2016</v>
      </c>
      <c r="C52" s="4" t="s">
        <v>59</v>
      </c>
      <c r="D52" s="8" t="s">
        <v>32</v>
      </c>
      <c r="E52" s="12">
        <v>5111000286</v>
      </c>
      <c r="F52" s="4">
        <v>2</v>
      </c>
      <c r="G52" s="10">
        <v>4251.78</v>
      </c>
      <c r="H52" s="11">
        <f t="shared" si="1"/>
        <v>8503.56</v>
      </c>
    </row>
    <row r="53" spans="2:8" ht="15">
      <c r="B53" s="4">
        <v>2016</v>
      </c>
      <c r="C53" s="4" t="s">
        <v>59</v>
      </c>
      <c r="D53" s="8" t="s">
        <v>33</v>
      </c>
      <c r="E53" s="12">
        <v>5111000286</v>
      </c>
      <c r="F53" s="4">
        <v>6</v>
      </c>
      <c r="G53" s="10">
        <v>7661.8</v>
      </c>
      <c r="H53" s="11">
        <f t="shared" si="1"/>
        <v>45970.8</v>
      </c>
    </row>
    <row r="54" spans="2:8" ht="15">
      <c r="B54" s="4">
        <v>2016</v>
      </c>
      <c r="C54" s="4" t="s">
        <v>59</v>
      </c>
      <c r="D54" s="8" t="s">
        <v>34</v>
      </c>
      <c r="E54" s="12">
        <v>5121000006</v>
      </c>
      <c r="F54" s="4">
        <v>1</v>
      </c>
      <c r="G54" s="10">
        <v>9540.11</v>
      </c>
      <c r="H54" s="11">
        <f t="shared" si="1"/>
        <v>9540.11</v>
      </c>
    </row>
    <row r="55" spans="2:8" ht="15">
      <c r="B55" s="4">
        <v>2016</v>
      </c>
      <c r="C55" s="4" t="s">
        <v>59</v>
      </c>
      <c r="D55" s="8" t="s">
        <v>35</v>
      </c>
      <c r="E55" s="12">
        <v>5121000008</v>
      </c>
      <c r="F55" s="4">
        <v>1</v>
      </c>
      <c r="G55" s="10">
        <v>2230</v>
      </c>
      <c r="H55" s="11">
        <f t="shared" si="1"/>
        <v>2230</v>
      </c>
    </row>
    <row r="56" spans="2:8" ht="15">
      <c r="B56" s="4">
        <v>2016</v>
      </c>
      <c r="C56" s="4" t="s">
        <v>59</v>
      </c>
      <c r="D56" s="9" t="s">
        <v>36</v>
      </c>
      <c r="E56" s="13">
        <v>5151000096</v>
      </c>
      <c r="F56" s="4">
        <v>1</v>
      </c>
      <c r="G56" s="10">
        <v>8619.25</v>
      </c>
      <c r="H56" s="11">
        <f t="shared" si="1"/>
        <v>8619.25</v>
      </c>
    </row>
    <row r="57" spans="2:8" ht="15">
      <c r="B57" s="4">
        <v>2016</v>
      </c>
      <c r="C57" s="4" t="s">
        <v>59</v>
      </c>
      <c r="D57" s="9" t="s">
        <v>36</v>
      </c>
      <c r="E57" s="13">
        <v>5151000096</v>
      </c>
      <c r="F57" s="4">
        <v>1</v>
      </c>
      <c r="G57" s="10">
        <v>8497.19</v>
      </c>
      <c r="H57" s="11">
        <f t="shared" si="1"/>
        <v>8497.19</v>
      </c>
    </row>
    <row r="58" spans="2:8" ht="15">
      <c r="B58" s="4">
        <v>2016</v>
      </c>
      <c r="C58" s="4" t="s">
        <v>59</v>
      </c>
      <c r="D58" s="9" t="s">
        <v>36</v>
      </c>
      <c r="E58" s="13">
        <v>5151000096</v>
      </c>
      <c r="F58" s="4">
        <v>1</v>
      </c>
      <c r="G58" s="10">
        <v>5698.25</v>
      </c>
      <c r="H58" s="11">
        <f t="shared" si="1"/>
        <v>5698.25</v>
      </c>
    </row>
    <row r="59" spans="2:8" ht="15">
      <c r="B59" s="4">
        <v>2016</v>
      </c>
      <c r="C59" s="4" t="s">
        <v>59</v>
      </c>
      <c r="D59" s="9" t="s">
        <v>36</v>
      </c>
      <c r="E59" s="13">
        <v>5151000096</v>
      </c>
      <c r="F59" s="4">
        <v>1</v>
      </c>
      <c r="G59" s="10">
        <v>12604</v>
      </c>
      <c r="H59" s="11">
        <f t="shared" si="1"/>
        <v>12604</v>
      </c>
    </row>
    <row r="60" spans="2:8" ht="15">
      <c r="B60" s="4">
        <v>2016</v>
      </c>
      <c r="C60" s="4" t="s">
        <v>59</v>
      </c>
      <c r="D60" s="9" t="s">
        <v>37</v>
      </c>
      <c r="E60" s="13">
        <v>5151000138</v>
      </c>
      <c r="F60" s="4">
        <v>4</v>
      </c>
      <c r="G60" s="10">
        <v>18615.75</v>
      </c>
      <c r="H60" s="11">
        <f t="shared" si="1"/>
        <v>74463</v>
      </c>
    </row>
    <row r="61" spans="2:8" ht="15">
      <c r="B61" s="4">
        <v>2016</v>
      </c>
      <c r="C61" s="4" t="s">
        <v>59</v>
      </c>
      <c r="D61" s="9" t="s">
        <v>37</v>
      </c>
      <c r="E61" s="13">
        <v>5151000138</v>
      </c>
      <c r="F61" s="4">
        <v>4</v>
      </c>
      <c r="G61" s="10">
        <v>21574.46</v>
      </c>
      <c r="H61" s="11">
        <f t="shared" si="1"/>
        <v>86297.84</v>
      </c>
    </row>
    <row r="62" spans="2:8" ht="15">
      <c r="B62" s="4">
        <v>2016</v>
      </c>
      <c r="C62" s="4" t="s">
        <v>59</v>
      </c>
      <c r="D62" s="9" t="s">
        <v>37</v>
      </c>
      <c r="E62" s="13">
        <v>5151000138</v>
      </c>
      <c r="F62" s="4">
        <v>4</v>
      </c>
      <c r="G62" s="10">
        <v>59777</v>
      </c>
      <c r="H62" s="11">
        <f t="shared" si="1"/>
        <v>239108</v>
      </c>
    </row>
    <row r="63" spans="2:8" ht="15">
      <c r="B63" s="4">
        <v>2016</v>
      </c>
      <c r="C63" s="4" t="s">
        <v>59</v>
      </c>
      <c r="D63" s="9" t="s">
        <v>37</v>
      </c>
      <c r="E63" s="13">
        <v>5151000138</v>
      </c>
      <c r="F63" s="4">
        <v>4</v>
      </c>
      <c r="G63" s="10">
        <v>15499</v>
      </c>
      <c r="H63" s="11">
        <f t="shared" si="1"/>
        <v>61996</v>
      </c>
    </row>
    <row r="64" spans="2:8" ht="15">
      <c r="B64" s="4">
        <v>2016</v>
      </c>
      <c r="C64" s="4" t="s">
        <v>59</v>
      </c>
      <c r="D64" s="9" t="s">
        <v>37</v>
      </c>
      <c r="E64" s="13">
        <v>5151000138</v>
      </c>
      <c r="F64" s="4">
        <v>4</v>
      </c>
      <c r="G64" s="10">
        <v>16995.28</v>
      </c>
      <c r="H64" s="11">
        <f t="shared" si="1"/>
        <v>67981.12</v>
      </c>
    </row>
    <row r="65" spans="2:8" ht="15">
      <c r="B65" s="4">
        <v>2016</v>
      </c>
      <c r="C65" s="4" t="s">
        <v>59</v>
      </c>
      <c r="D65" s="9" t="s">
        <v>37</v>
      </c>
      <c r="E65" s="13">
        <v>5151000138</v>
      </c>
      <c r="F65" s="4">
        <v>4</v>
      </c>
      <c r="G65" s="10">
        <v>17013.1</v>
      </c>
      <c r="H65" s="11">
        <f t="shared" si="1"/>
        <v>68052.4</v>
      </c>
    </row>
    <row r="66" spans="2:8" ht="15">
      <c r="B66" s="4">
        <v>2016</v>
      </c>
      <c r="C66" s="4" t="s">
        <v>59</v>
      </c>
      <c r="D66" s="9" t="s">
        <v>37</v>
      </c>
      <c r="E66" s="13">
        <v>5151000138</v>
      </c>
      <c r="F66" s="4">
        <v>4</v>
      </c>
      <c r="G66" s="10">
        <v>19808.75</v>
      </c>
      <c r="H66" s="11">
        <f t="shared" si="1"/>
        <v>79235</v>
      </c>
    </row>
    <row r="67" spans="2:8" ht="15">
      <c r="B67" s="4">
        <v>2016</v>
      </c>
      <c r="C67" s="4" t="s">
        <v>59</v>
      </c>
      <c r="D67" s="9" t="s">
        <v>37</v>
      </c>
      <c r="E67" s="13">
        <v>5151000138</v>
      </c>
      <c r="F67" s="4">
        <v>4</v>
      </c>
      <c r="G67" s="10">
        <v>15714.75</v>
      </c>
      <c r="H67" s="11">
        <f t="shared" si="1"/>
        <v>62859</v>
      </c>
    </row>
    <row r="68" spans="2:8" ht="15">
      <c r="B68" s="4">
        <v>2016</v>
      </c>
      <c r="C68" s="4" t="s">
        <v>59</v>
      </c>
      <c r="D68" s="9" t="s">
        <v>37</v>
      </c>
      <c r="E68" s="13">
        <v>5151000138</v>
      </c>
      <c r="F68" s="4">
        <v>4</v>
      </c>
      <c r="G68" s="10">
        <v>14151</v>
      </c>
      <c r="H68" s="11">
        <f t="shared" si="1"/>
        <v>56604</v>
      </c>
    </row>
    <row r="69" spans="2:8" ht="15">
      <c r="B69" s="4">
        <v>2016</v>
      </c>
      <c r="C69" s="4" t="s">
        <v>59</v>
      </c>
      <c r="D69" s="9" t="s">
        <v>37</v>
      </c>
      <c r="E69" s="13">
        <v>5151000138</v>
      </c>
      <c r="F69" s="4">
        <v>4</v>
      </c>
      <c r="G69" s="10">
        <v>19667.22</v>
      </c>
      <c r="H69" s="11">
        <f t="shared" si="1"/>
        <v>78668.88</v>
      </c>
    </row>
    <row r="70" spans="2:8" ht="15">
      <c r="B70" s="4">
        <v>2016</v>
      </c>
      <c r="C70" s="4" t="s">
        <v>59</v>
      </c>
      <c r="D70" s="9" t="s">
        <v>37</v>
      </c>
      <c r="E70" s="13">
        <v>5151000138</v>
      </c>
      <c r="F70" s="4">
        <v>4</v>
      </c>
      <c r="G70" s="10">
        <f>9861*1.16</f>
        <v>11438.759999999998</v>
      </c>
      <c r="H70" s="11">
        <f t="shared" si="1"/>
        <v>45755.03999999999</v>
      </c>
    </row>
    <row r="71" spans="2:8" ht="15">
      <c r="B71" s="4">
        <v>2016</v>
      </c>
      <c r="C71" s="4" t="s">
        <v>59</v>
      </c>
      <c r="D71" s="9" t="s">
        <v>37</v>
      </c>
      <c r="E71" s="13">
        <v>5151000138</v>
      </c>
      <c r="F71" s="4">
        <v>4</v>
      </c>
      <c r="G71" s="10">
        <f>10519*1.16</f>
        <v>12202.039999999999</v>
      </c>
      <c r="H71" s="11">
        <f t="shared" si="1"/>
        <v>48808.159999999996</v>
      </c>
    </row>
    <row r="72" spans="2:8" ht="15">
      <c r="B72" s="4">
        <v>2016</v>
      </c>
      <c r="C72" s="4" t="s">
        <v>59</v>
      </c>
      <c r="D72" s="9" t="s">
        <v>37</v>
      </c>
      <c r="E72" s="13">
        <v>5151000138</v>
      </c>
      <c r="F72" s="4">
        <v>3</v>
      </c>
      <c r="G72" s="10">
        <v>15892</v>
      </c>
      <c r="H72" s="11">
        <f t="shared" si="1"/>
        <v>47676</v>
      </c>
    </row>
    <row r="73" spans="2:8" ht="15">
      <c r="B73" s="4">
        <v>2016</v>
      </c>
      <c r="C73" s="4" t="s">
        <v>59</v>
      </c>
      <c r="D73" s="9" t="s">
        <v>37</v>
      </c>
      <c r="E73" s="13">
        <v>5151000138</v>
      </c>
      <c r="F73" s="4">
        <v>3</v>
      </c>
      <c r="G73" s="10">
        <f>13788*1.16</f>
        <v>15994.079999999998</v>
      </c>
      <c r="H73" s="11">
        <f t="shared" si="1"/>
        <v>47982.23999999999</v>
      </c>
    </row>
    <row r="74" spans="2:8" ht="15">
      <c r="B74" s="4">
        <v>2016</v>
      </c>
      <c r="C74" s="4" t="s">
        <v>59</v>
      </c>
      <c r="D74" s="9" t="s">
        <v>37</v>
      </c>
      <c r="E74" s="13">
        <v>5151000138</v>
      </c>
      <c r="F74" s="4">
        <v>3</v>
      </c>
      <c r="G74" s="10">
        <v>10873.086</v>
      </c>
      <c r="H74" s="11">
        <f t="shared" si="1"/>
        <v>32619.257999999998</v>
      </c>
    </row>
    <row r="75" spans="2:8" ht="15">
      <c r="B75" s="4">
        <v>2016</v>
      </c>
      <c r="C75" s="4" t="s">
        <v>59</v>
      </c>
      <c r="D75" s="9" t="s">
        <v>37</v>
      </c>
      <c r="E75" s="13">
        <v>5151000138</v>
      </c>
      <c r="F75" s="4">
        <v>3</v>
      </c>
      <c r="G75" s="10">
        <v>27829.3164</v>
      </c>
      <c r="H75" s="11">
        <f t="shared" si="1"/>
        <v>83487.9492</v>
      </c>
    </row>
    <row r="76" spans="2:8" ht="15">
      <c r="B76" s="4">
        <v>2016</v>
      </c>
      <c r="C76" s="4" t="s">
        <v>59</v>
      </c>
      <c r="D76" s="9" t="s">
        <v>38</v>
      </c>
      <c r="E76" s="13">
        <v>5151000140</v>
      </c>
      <c r="F76" s="4">
        <v>6</v>
      </c>
      <c r="G76" s="10">
        <v>13843.1036</v>
      </c>
      <c r="H76" s="11">
        <f t="shared" si="1"/>
        <v>83058.6216</v>
      </c>
    </row>
    <row r="77" spans="2:8" ht="15">
      <c r="B77" s="4">
        <v>2016</v>
      </c>
      <c r="C77" s="4" t="s">
        <v>59</v>
      </c>
      <c r="D77" s="9" t="s">
        <v>38</v>
      </c>
      <c r="E77" s="13">
        <v>5151000140</v>
      </c>
      <c r="F77" s="4">
        <v>5</v>
      </c>
      <c r="G77" s="10">
        <v>21149.526</v>
      </c>
      <c r="H77" s="11">
        <f t="shared" si="1"/>
        <v>105747.63</v>
      </c>
    </row>
    <row r="78" spans="2:8" ht="15">
      <c r="B78" s="4">
        <v>2016</v>
      </c>
      <c r="C78" s="4" t="s">
        <v>59</v>
      </c>
      <c r="D78" s="9" t="s">
        <v>39</v>
      </c>
      <c r="E78" s="13">
        <v>5151000152</v>
      </c>
      <c r="F78" s="4">
        <v>13</v>
      </c>
      <c r="G78" s="10">
        <f>1392*1.16</f>
        <v>1614.7199999999998</v>
      </c>
      <c r="H78" s="11">
        <f t="shared" si="1"/>
        <v>20991.359999999997</v>
      </c>
    </row>
    <row r="79" spans="2:8" ht="15">
      <c r="B79" s="4">
        <v>2016</v>
      </c>
      <c r="C79" s="4" t="s">
        <v>59</v>
      </c>
      <c r="D79" s="9" t="s">
        <v>39</v>
      </c>
      <c r="E79" s="13">
        <v>5151000152</v>
      </c>
      <c r="F79" s="4">
        <v>13</v>
      </c>
      <c r="G79" s="10">
        <v>1568.9</v>
      </c>
      <c r="H79" s="11">
        <f t="shared" si="1"/>
        <v>20395.7</v>
      </c>
    </row>
    <row r="80" spans="2:8" ht="15">
      <c r="B80" s="4">
        <v>2016</v>
      </c>
      <c r="C80" s="4" t="s">
        <v>59</v>
      </c>
      <c r="D80" s="9" t="s">
        <v>39</v>
      </c>
      <c r="E80" s="13">
        <v>5151000152</v>
      </c>
      <c r="F80" s="4">
        <v>13</v>
      </c>
      <c r="G80" s="10">
        <f>1158*1.16</f>
        <v>1343.28</v>
      </c>
      <c r="H80" s="11">
        <f t="shared" si="1"/>
        <v>17462.64</v>
      </c>
    </row>
    <row r="81" spans="2:8" ht="15">
      <c r="B81" s="4">
        <v>2016</v>
      </c>
      <c r="C81" s="4" t="s">
        <v>59</v>
      </c>
      <c r="D81" s="9" t="s">
        <v>39</v>
      </c>
      <c r="E81" s="13">
        <v>5151000152</v>
      </c>
      <c r="F81" s="4">
        <v>12</v>
      </c>
      <c r="G81" s="10">
        <v>2179.64</v>
      </c>
      <c r="H81" s="11">
        <f t="shared" si="1"/>
        <v>26155.68</v>
      </c>
    </row>
    <row r="82" spans="2:8" ht="15">
      <c r="B82" s="4">
        <v>2016</v>
      </c>
      <c r="C82" s="4" t="s">
        <v>59</v>
      </c>
      <c r="D82" s="9" t="s">
        <v>39</v>
      </c>
      <c r="E82" s="13">
        <v>5151000152</v>
      </c>
      <c r="F82" s="4">
        <v>12</v>
      </c>
      <c r="G82" s="10">
        <v>1231.6648</v>
      </c>
      <c r="H82" s="11">
        <f t="shared" si="1"/>
        <v>14779.9776</v>
      </c>
    </row>
    <row r="83" spans="2:8" ht="15">
      <c r="B83" s="4">
        <v>2016</v>
      </c>
      <c r="C83" s="4" t="s">
        <v>59</v>
      </c>
      <c r="D83" s="9" t="s">
        <v>40</v>
      </c>
      <c r="E83" s="14">
        <v>5151000192</v>
      </c>
      <c r="F83" s="4">
        <v>2</v>
      </c>
      <c r="G83" s="10">
        <v>58062.35</v>
      </c>
      <c r="H83" s="11">
        <f t="shared" si="1"/>
        <v>116124.7</v>
      </c>
    </row>
    <row r="84" spans="2:8" ht="15">
      <c r="B84" s="4">
        <v>2016</v>
      </c>
      <c r="C84" s="4" t="s">
        <v>59</v>
      </c>
      <c r="D84" s="9" t="s">
        <v>40</v>
      </c>
      <c r="E84" s="14">
        <v>5151000192</v>
      </c>
      <c r="F84" s="4">
        <v>1</v>
      </c>
      <c r="G84" s="10">
        <v>36029.5</v>
      </c>
      <c r="H84" s="11">
        <f t="shared" si="1"/>
        <v>36029.5</v>
      </c>
    </row>
    <row r="85" spans="2:8" ht="15">
      <c r="B85" s="4">
        <v>2016</v>
      </c>
      <c r="C85" s="4" t="s">
        <v>59</v>
      </c>
      <c r="D85" s="9" t="s">
        <v>40</v>
      </c>
      <c r="E85" s="14">
        <v>5151000192</v>
      </c>
      <c r="F85" s="4">
        <v>1</v>
      </c>
      <c r="G85" s="10">
        <v>50460</v>
      </c>
      <c r="H85" s="11">
        <f t="shared" si="1"/>
        <v>50460</v>
      </c>
    </row>
    <row r="86" spans="2:8" ht="15">
      <c r="B86" s="4">
        <v>2016</v>
      </c>
      <c r="C86" s="4" t="s">
        <v>59</v>
      </c>
      <c r="D86" s="8" t="s">
        <v>41</v>
      </c>
      <c r="E86" s="12">
        <v>5191000234</v>
      </c>
      <c r="F86" s="4">
        <v>1</v>
      </c>
      <c r="G86" s="10">
        <v>1437.5</v>
      </c>
      <c r="H86" s="11">
        <f t="shared" si="1"/>
        <v>1437.5</v>
      </c>
    </row>
    <row r="87" spans="2:8" ht="15">
      <c r="B87" s="4">
        <v>2016</v>
      </c>
      <c r="C87" s="4" t="s">
        <v>59</v>
      </c>
      <c r="D87" s="8" t="s">
        <v>42</v>
      </c>
      <c r="E87" s="12">
        <v>5211000010</v>
      </c>
      <c r="F87" s="4">
        <v>9</v>
      </c>
      <c r="G87" s="10">
        <v>2257.45</v>
      </c>
      <c r="H87" s="11">
        <f t="shared" si="1"/>
        <v>20317.05</v>
      </c>
    </row>
    <row r="88" spans="2:8" ht="15">
      <c r="B88" s="4">
        <v>2016</v>
      </c>
      <c r="C88" s="4" t="s">
        <v>59</v>
      </c>
      <c r="D88" s="8" t="s">
        <v>43</v>
      </c>
      <c r="E88" s="12">
        <v>5211000010</v>
      </c>
      <c r="F88" s="4">
        <v>3</v>
      </c>
      <c r="G88" s="10">
        <v>858.19</v>
      </c>
      <c r="H88" s="11">
        <f t="shared" si="1"/>
        <v>2574.57</v>
      </c>
    </row>
    <row r="89" spans="2:8" ht="15">
      <c r="B89" s="4">
        <v>2016</v>
      </c>
      <c r="C89" s="4" t="s">
        <v>59</v>
      </c>
      <c r="D89" s="8" t="s">
        <v>44</v>
      </c>
      <c r="E89" s="12">
        <v>5211000010</v>
      </c>
      <c r="F89" s="4">
        <v>3</v>
      </c>
      <c r="G89" s="10">
        <v>2894.32</v>
      </c>
      <c r="H89" s="11">
        <f t="shared" si="1"/>
        <v>8682.960000000001</v>
      </c>
    </row>
    <row r="90" spans="2:8" ht="15">
      <c r="B90" s="4">
        <v>2016</v>
      </c>
      <c r="C90" s="4" t="s">
        <v>59</v>
      </c>
      <c r="D90" s="8" t="s">
        <v>45</v>
      </c>
      <c r="E90" s="12">
        <v>5211000010</v>
      </c>
      <c r="F90" s="4">
        <v>6</v>
      </c>
      <c r="G90" s="10">
        <v>3105</v>
      </c>
      <c r="H90" s="11">
        <f t="shared" si="1"/>
        <v>18630</v>
      </c>
    </row>
    <row r="91" spans="2:8" ht="15">
      <c r="B91" s="4">
        <v>2016</v>
      </c>
      <c r="C91" s="4" t="s">
        <v>59</v>
      </c>
      <c r="D91" s="8" t="s">
        <v>46</v>
      </c>
      <c r="E91" s="12">
        <v>5211000010</v>
      </c>
      <c r="F91" s="4">
        <v>3</v>
      </c>
      <c r="G91" s="10">
        <v>3491.6</v>
      </c>
      <c r="H91" s="11">
        <f t="shared" si="1"/>
        <v>10474.8</v>
      </c>
    </row>
    <row r="92" spans="2:8" ht="15">
      <c r="B92" s="4">
        <v>2016</v>
      </c>
      <c r="C92" s="4" t="s">
        <v>59</v>
      </c>
      <c r="D92" s="8" t="s">
        <v>47</v>
      </c>
      <c r="E92" s="12">
        <v>5211000010</v>
      </c>
      <c r="F92" s="4">
        <v>6</v>
      </c>
      <c r="G92" s="10">
        <v>4335.5</v>
      </c>
      <c r="H92" s="11">
        <f t="shared" si="1"/>
        <v>26013</v>
      </c>
    </row>
    <row r="93" spans="2:8" ht="15">
      <c r="B93" s="4">
        <v>2016</v>
      </c>
      <c r="C93" s="4" t="s">
        <v>59</v>
      </c>
      <c r="D93" s="8" t="s">
        <v>48</v>
      </c>
      <c r="E93" s="12">
        <v>5211000040</v>
      </c>
      <c r="F93" s="4">
        <v>2</v>
      </c>
      <c r="G93" s="10">
        <v>15293.85</v>
      </c>
      <c r="H93" s="11">
        <f t="shared" si="1"/>
        <v>30587.7</v>
      </c>
    </row>
    <row r="94" spans="2:8" ht="15">
      <c r="B94" s="4">
        <v>2016</v>
      </c>
      <c r="C94" s="4" t="s">
        <v>59</v>
      </c>
      <c r="D94" s="8" t="s">
        <v>48</v>
      </c>
      <c r="E94" s="12">
        <v>5211000040</v>
      </c>
      <c r="F94" s="4">
        <v>1</v>
      </c>
      <c r="G94" s="10">
        <v>13920</v>
      </c>
      <c r="H94" s="11">
        <f t="shared" si="1"/>
        <v>13920</v>
      </c>
    </row>
    <row r="95" spans="2:8" ht="15">
      <c r="B95" s="4">
        <v>2016</v>
      </c>
      <c r="C95" s="4" t="s">
        <v>59</v>
      </c>
      <c r="D95" s="8" t="s">
        <v>48</v>
      </c>
      <c r="E95" s="12">
        <v>5211000040</v>
      </c>
      <c r="F95" s="4">
        <v>2</v>
      </c>
      <c r="G95" s="10">
        <v>9048</v>
      </c>
      <c r="H95" s="11">
        <f aca="true" t="shared" si="2" ref="H95:H105">G95*F95</f>
        <v>18096</v>
      </c>
    </row>
    <row r="96" spans="2:8" ht="15">
      <c r="B96" s="4">
        <v>2016</v>
      </c>
      <c r="C96" s="4" t="s">
        <v>59</v>
      </c>
      <c r="D96" s="8" t="s">
        <v>49</v>
      </c>
      <c r="E96" s="12">
        <v>5211000102</v>
      </c>
      <c r="F96" s="4">
        <v>3</v>
      </c>
      <c r="G96" s="10">
        <v>2095.88</v>
      </c>
      <c r="H96" s="11">
        <f t="shared" si="2"/>
        <v>6287.64</v>
      </c>
    </row>
    <row r="97" spans="2:8" ht="15">
      <c r="B97" s="4">
        <v>2016</v>
      </c>
      <c r="C97" s="4" t="s">
        <v>59</v>
      </c>
      <c r="D97" s="8" t="s">
        <v>50</v>
      </c>
      <c r="E97" s="12">
        <v>5211000132</v>
      </c>
      <c r="F97" s="4">
        <v>2</v>
      </c>
      <c r="G97" s="10">
        <v>1937.75</v>
      </c>
      <c r="H97" s="11">
        <f t="shared" si="2"/>
        <v>3875.5</v>
      </c>
    </row>
    <row r="98" spans="2:8" ht="15">
      <c r="B98" s="4">
        <v>2016</v>
      </c>
      <c r="C98" s="4" t="s">
        <v>59</v>
      </c>
      <c r="D98" s="8" t="s">
        <v>51</v>
      </c>
      <c r="E98" s="12">
        <v>5211000240</v>
      </c>
      <c r="F98" s="4">
        <v>1</v>
      </c>
      <c r="G98" s="10">
        <v>29836.75</v>
      </c>
      <c r="H98" s="11">
        <f t="shared" si="2"/>
        <v>29836.75</v>
      </c>
    </row>
    <row r="99" spans="2:8" ht="15">
      <c r="B99" s="4">
        <v>2016</v>
      </c>
      <c r="C99" s="4" t="s">
        <v>59</v>
      </c>
      <c r="D99" s="8" t="s">
        <v>52</v>
      </c>
      <c r="E99" s="12">
        <v>5413000012</v>
      </c>
      <c r="F99" s="4">
        <v>1</v>
      </c>
      <c r="G99" s="10">
        <v>191528.5</v>
      </c>
      <c r="H99" s="11">
        <f t="shared" si="2"/>
        <v>191528.5</v>
      </c>
    </row>
    <row r="100" spans="2:8" ht="15">
      <c r="B100" s="4">
        <v>2016</v>
      </c>
      <c r="C100" s="4" t="s">
        <v>59</v>
      </c>
      <c r="D100" s="8" t="s">
        <v>53</v>
      </c>
      <c r="E100" s="12">
        <v>5413000012</v>
      </c>
      <c r="F100" s="4">
        <v>5</v>
      </c>
      <c r="G100" s="10">
        <v>157907.32</v>
      </c>
      <c r="H100" s="11">
        <f t="shared" si="2"/>
        <v>789536.6000000001</v>
      </c>
    </row>
    <row r="101" spans="2:8" ht="15">
      <c r="B101" s="4">
        <v>2016</v>
      </c>
      <c r="C101" s="4" t="s">
        <v>59</v>
      </c>
      <c r="D101" s="8" t="s">
        <v>54</v>
      </c>
      <c r="E101" s="12">
        <v>5413000012</v>
      </c>
      <c r="F101" s="4">
        <v>1</v>
      </c>
      <c r="G101" s="10">
        <v>221899.88</v>
      </c>
      <c r="H101" s="11">
        <f t="shared" si="2"/>
        <v>221899.88</v>
      </c>
    </row>
    <row r="102" spans="2:8" ht="15">
      <c r="B102" s="4">
        <v>2016</v>
      </c>
      <c r="C102" s="4" t="s">
        <v>59</v>
      </c>
      <c r="D102" s="8" t="s">
        <v>55</v>
      </c>
      <c r="E102" s="12">
        <v>5491000002</v>
      </c>
      <c r="F102" s="4">
        <v>3</v>
      </c>
      <c r="G102" s="10">
        <v>7532.5</v>
      </c>
      <c r="H102" s="11">
        <f t="shared" si="2"/>
        <v>22597.5</v>
      </c>
    </row>
    <row r="103" spans="2:8" ht="15">
      <c r="B103" s="4">
        <v>2016</v>
      </c>
      <c r="C103" s="4" t="s">
        <v>59</v>
      </c>
      <c r="D103" s="8" t="s">
        <v>56</v>
      </c>
      <c r="E103" s="12">
        <v>5621000290</v>
      </c>
      <c r="F103" s="4">
        <v>1</v>
      </c>
      <c r="G103" s="10">
        <v>4343.55</v>
      </c>
      <c r="H103" s="11">
        <f t="shared" si="2"/>
        <v>4343.55</v>
      </c>
    </row>
    <row r="104" spans="2:8" ht="15">
      <c r="B104" s="4">
        <v>2016</v>
      </c>
      <c r="C104" s="4" t="s">
        <v>59</v>
      </c>
      <c r="D104" s="8" t="s">
        <v>57</v>
      </c>
      <c r="E104" s="12">
        <v>5651000006</v>
      </c>
      <c r="F104" s="4">
        <v>1</v>
      </c>
      <c r="G104" s="10">
        <v>11960</v>
      </c>
      <c r="H104" s="11">
        <f t="shared" si="2"/>
        <v>11960</v>
      </c>
    </row>
    <row r="105" spans="2:8" ht="15">
      <c r="B105" s="4">
        <v>2016</v>
      </c>
      <c r="C105" s="4" t="s">
        <v>59</v>
      </c>
      <c r="D105" s="8" t="s">
        <v>58</v>
      </c>
      <c r="E105" s="12">
        <v>5691000058</v>
      </c>
      <c r="F105" s="4">
        <v>4</v>
      </c>
      <c r="G105" s="10">
        <v>816.5</v>
      </c>
      <c r="H105" s="11">
        <f t="shared" si="2"/>
        <v>3266</v>
      </c>
    </row>
    <row r="108" ht="15">
      <c r="A108" s="1" t="s">
        <v>9</v>
      </c>
    </row>
    <row r="109" ht="15">
      <c r="A109" s="2" t="s">
        <v>7</v>
      </c>
    </row>
    <row r="110" ht="15">
      <c r="A110" s="1" t="s">
        <v>62</v>
      </c>
    </row>
    <row r="111" ht="15">
      <c r="A111" s="1" t="s">
        <v>63</v>
      </c>
    </row>
  </sheetData>
  <sheetProtection/>
  <mergeCells count="1">
    <mergeCell ref="C8:G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Arquimedes</cp:lastModifiedBy>
  <dcterms:created xsi:type="dcterms:W3CDTF">2016-10-13T14:50:16Z</dcterms:created>
  <dcterms:modified xsi:type="dcterms:W3CDTF">2018-03-05T06:59:34Z</dcterms:modified>
  <cp:category/>
  <cp:version/>
  <cp:contentType/>
  <cp:contentStatus/>
</cp:coreProperties>
</file>